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585"/>
  </bookViews>
  <sheets>
    <sheet name="AVAILABLE QUANTITY" sheetId="8" r:id="rId1"/>
  </sheets>
  <definedNames>
    <definedName name="_xlnm._FilterDatabase" localSheetId="0" hidden="1">'AVAILABLE QUANTITY'!$A$1:$P$104</definedName>
  </definedNames>
  <calcPr calcId="191029"/>
</workbook>
</file>

<file path=xl/calcChain.xml><?xml version="1.0" encoding="utf-8"?>
<calcChain xmlns="http://schemas.openxmlformats.org/spreadsheetml/2006/main">
  <c r="Q103" i="8" l="1"/>
  <c r="Q104" i="8"/>
  <c r="Q101" i="8"/>
  <c r="Q102" i="8"/>
  <c r="Q98" i="8"/>
  <c r="Q99" i="8"/>
  <c r="Q100" i="8"/>
  <c r="Q97" i="8"/>
  <c r="Q96" i="8"/>
  <c r="Q95" i="8"/>
  <c r="Q94" i="8"/>
  <c r="Q93" i="8"/>
  <c r="Q92" i="8"/>
  <c r="Q91" i="8"/>
  <c r="Q90" i="8"/>
  <c r="Q89" i="8"/>
  <c r="Q88" i="8"/>
  <c r="Q87" i="8"/>
  <c r="Q86" i="8"/>
  <c r="Q85" i="8"/>
  <c r="Q84" i="8"/>
  <c r="Q83" i="8"/>
  <c r="Q82" i="8"/>
  <c r="Q81" i="8"/>
  <c r="Q80" i="8"/>
  <c r="Q79" i="8"/>
  <c r="Q78" i="8"/>
  <c r="Q77" i="8"/>
  <c r="Q76" i="8"/>
  <c r="Q75" i="8"/>
  <c r="Q74" i="8"/>
  <c r="Q67" i="8"/>
  <c r="Q68" i="8"/>
  <c r="Q69" i="8"/>
  <c r="Q70" i="8"/>
  <c r="Q71" i="8"/>
  <c r="Q72" i="8"/>
  <c r="Q73" i="8"/>
  <c r="Q65" i="8"/>
  <c r="Q66" i="8"/>
  <c r="Q63" i="8"/>
  <c r="Q64" i="8"/>
  <c r="Q62" i="8"/>
  <c r="Q61" i="8"/>
  <c r="Q60" i="8"/>
  <c r="Q59" i="8"/>
  <c r="Q58" i="8"/>
  <c r="Q57" i="8"/>
  <c r="Q56" i="8"/>
  <c r="Q55" i="8"/>
  <c r="Q53" i="8"/>
  <c r="Q46" i="8"/>
  <c r="Q33" i="8"/>
  <c r="Q54" i="8"/>
  <c r="Q51" i="8"/>
  <c r="Q52" i="8"/>
  <c r="Q49" i="8"/>
  <c r="Q50" i="8"/>
  <c r="Q48" i="8"/>
  <c r="Q47" i="8"/>
  <c r="Q45" i="8"/>
  <c r="Q44" i="8"/>
  <c r="Q43" i="8"/>
  <c r="Q42" i="8"/>
  <c r="Q41" i="8"/>
  <c r="Q37" i="8"/>
  <c r="Q38" i="8"/>
  <c r="Q39" i="8"/>
  <c r="Q40" i="8"/>
  <c r="Q36" i="8"/>
  <c r="Q35" i="8"/>
  <c r="Q34" i="8"/>
  <c r="Q32" i="8"/>
  <c r="Q31" i="8"/>
  <c r="Q30" i="8"/>
  <c r="Q29" i="8"/>
  <c r="Q28" i="8"/>
  <c r="Q27" i="8"/>
  <c r="Q25" i="8"/>
  <c r="Q24" i="8"/>
  <c r="Q23" i="8"/>
  <c r="Q22" i="8"/>
  <c r="Q9" i="8"/>
  <c r="Q6" i="8"/>
  <c r="Q7" i="8"/>
  <c r="Q5" i="8"/>
  <c r="Q21" i="8"/>
  <c r="Q20" i="8"/>
  <c r="Q19" i="8"/>
  <c r="Q18" i="8"/>
  <c r="Q16" i="8"/>
  <c r="Q17" i="8"/>
  <c r="Q15" i="8"/>
  <c r="Q14" i="8"/>
  <c r="Q13" i="8"/>
  <c r="Q12" i="8"/>
  <c r="Q11" i="8"/>
  <c r="Q26" i="8"/>
  <c r="Q10" i="8"/>
  <c r="Q8" i="8"/>
  <c r="Q4" i="8"/>
  <c r="Q2" i="8"/>
  <c r="Q3" i="8"/>
</calcChain>
</file>

<file path=xl/sharedStrings.xml><?xml version="1.0" encoding="utf-8"?>
<sst xmlns="http://schemas.openxmlformats.org/spreadsheetml/2006/main" count="473" uniqueCount="337">
  <si>
    <t>ACAM.000148</t>
  </si>
  <si>
    <t>MANILLA TA - White lacquered frame - Gloss white glass "USA"</t>
  </si>
  <si>
    <t>Table</t>
  </si>
  <si>
    <t>ACAM.001884-USA</t>
  </si>
  <si>
    <t>ONGO LAMP - Bronze frame base - White glass diffuser</t>
  </si>
  <si>
    <t>ACAM.001878-USA</t>
  </si>
  <si>
    <t>ACAM.002969</t>
  </si>
  <si>
    <t>ONGO BATTERY - Light brushed bronze - white blown glass diffuser "CE/USA"</t>
  </si>
  <si>
    <t>ACAM.001883-USA</t>
  </si>
  <si>
    <t>ACAM.001881-USA</t>
  </si>
  <si>
    <t>ONGO LAMP - Polished nickel - White glass diffuser</t>
  </si>
  <si>
    <t>ACAM.001885-USA</t>
  </si>
  <si>
    <t>ONGO LAMP - Satin bronze base - black glass with gold lining diffuser</t>
  </si>
  <si>
    <t>ACAM.001880-USA</t>
  </si>
  <si>
    <t>ONGO LAMP - Polished nickel - Polished nickel diffuser</t>
  </si>
  <si>
    <t>ACAM.000934</t>
  </si>
  <si>
    <t>TATA AP - Polished chrome finish - Chrome/white inner reflector "USA"</t>
  </si>
  <si>
    <t>Applique</t>
  </si>
  <si>
    <t>ACAM.000064</t>
  </si>
  <si>
    <t>DIVINA TA - Polished Chrome - Cream plissè (black cable) "USA"</t>
  </si>
  <si>
    <t>ACAM.001566</t>
  </si>
  <si>
    <t>ACAM.002026</t>
  </si>
  <si>
    <t>COMPOSITION OF 5 KUBRIC - Satin bronze finish - Bronzed glass with gold lining inside "USA"</t>
  </si>
  <si>
    <t>Suspension</t>
  </si>
  <si>
    <t>ACAM.001887</t>
  </si>
  <si>
    <t>KUBRIC SO LARGE WITH CANOPY - Chrome frame - Chromed glass with gold lining inside"USA"</t>
  </si>
  <si>
    <t>ACAM.001800</t>
  </si>
  <si>
    <t>ACAM.002018</t>
  </si>
  <si>
    <t>KUBRIC SO SINGLE WITH CANOPY - Satin bronze finish - Bronzed glass with gold lining inside "USA"</t>
  </si>
  <si>
    <t>ACAM.001802</t>
  </si>
  <si>
    <t>KUBRIC SO SINGLE WITH CONNECTION FOR FALSE CEILING - Chrome finish - Chromed glass</t>
  </si>
  <si>
    <t>ACAM.001730</t>
  </si>
  <si>
    <t>MESSALINA SO - Satin bronze finish - Bronzed glass "USA"</t>
  </si>
  <si>
    <t>ACAM.001728</t>
  </si>
  <si>
    <t>MESSALINA SO - Chrome finish - Chromed glass "USA"</t>
  </si>
  <si>
    <t>ACAM.001716</t>
  </si>
  <si>
    <t>MESSALINA AP - Chrome finish - Chromed glass "USA"</t>
  </si>
  <si>
    <t>ACAM.001718</t>
  </si>
  <si>
    <t>MESSALINA AP - Satin bronze finish - Bronzed glass "USA"</t>
  </si>
  <si>
    <t>ACAM.001722</t>
  </si>
  <si>
    <t>MESSALINA TA SMALL - Chrome finish - Chromed glass "USA"</t>
  </si>
  <si>
    <t>ACAM.001724</t>
  </si>
  <si>
    <t>MESSALINA TA SMALL - Satin bronze finish - Bronzed glass "USA"</t>
  </si>
  <si>
    <t>ACAM.002366</t>
  </si>
  <si>
    <t>SATOR AP SMALL - Matt white finish - 100% cotton fabric with torquoise trim "USA"</t>
  </si>
  <si>
    <t>ACAM.002372</t>
  </si>
  <si>
    <t>SATOR AP MEDIUM - Matt white finish - 100% cotton fabric with torquoise trim "USA"</t>
  </si>
  <si>
    <t>ACON.000129</t>
  </si>
  <si>
    <t>SUPER MIRROR SO - Metal finish inside - Transparent outside Cylinder "USA"</t>
  </si>
  <si>
    <t>ACON.000123</t>
  </si>
  <si>
    <t>MAXI MIRROR PL - Chrome frame - Diffusing mirrored glass</t>
  </si>
  <si>
    <t>Ceiling</t>
  </si>
  <si>
    <t>ACON.000066</t>
  </si>
  <si>
    <t>DUOS AP - Polished chrome (right version) "USA"</t>
  </si>
  <si>
    <t>SIST.000011</t>
  </si>
  <si>
    <t>SOLITARIO SO - Polished black chrome (black cable) - Smoke glass dim.200 "USA"</t>
  </si>
  <si>
    <t>ACAM.001590</t>
  </si>
  <si>
    <t>ACAM.001860</t>
  </si>
  <si>
    <t>BELLE DELUXE - Brown lacquered with dark brown braided cable - Bright bronze diffuser</t>
  </si>
  <si>
    <t>ACAM.000446</t>
  </si>
  <si>
    <t>LALA AP - Dark brown oak - Satin nickel mirror - Optical white "USA"</t>
  </si>
  <si>
    <t>ACAM.001096</t>
  </si>
  <si>
    <t>DIVINA FL ARCO - Lacquered bronze - White plissé (black cable)</t>
  </si>
  <si>
    <t>Floor</t>
  </si>
  <si>
    <t>ACAM.001776</t>
  </si>
  <si>
    <t>UP PL - Chrome frame with black polished nickel inserts and cord in grey silk</t>
  </si>
  <si>
    <t>ACAM.000053</t>
  </si>
  <si>
    <t>DIVINA SO LARGE - Polished chrome - Cream plissè (black cable) "USA"</t>
  </si>
  <si>
    <t>ACAM.000045</t>
  </si>
  <si>
    <t>DIVINA AP - Polished chrome - Cream plissè (black cable) "USA"</t>
  </si>
  <si>
    <t>ACAM.000056</t>
  </si>
  <si>
    <t>DIVINA SO MEDIUM - Polished chrome - Cream plissè (black cable) "USA"</t>
  </si>
  <si>
    <t>ACAM.000054</t>
  </si>
  <si>
    <t>DIVINA SO LARGE - Polished chrome - Black plissè (red cable) "USA"</t>
  </si>
  <si>
    <t>ACON.000674</t>
  </si>
  <si>
    <t>DUOS AP - Matt white outside and gold lining inside (left version) "USA"</t>
  </si>
  <si>
    <t>ACON.000672</t>
  </si>
  <si>
    <t>DUOS AP - Matt white outside and gold lining inside (right version) "USA"</t>
  </si>
  <si>
    <t>ACAM.002137</t>
  </si>
  <si>
    <t>TIMELESS SO SMALL - Satin white glass - Glossy light satin bronze "USA"</t>
  </si>
  <si>
    <t>ACAM.001989</t>
  </si>
  <si>
    <t>STARDUST SO LARGE - Black nickel "USA"</t>
  </si>
  <si>
    <t>ACON.000602</t>
  </si>
  <si>
    <t>CIRCUS SO 90 - Satin nickel - White linen shade "USA"</t>
  </si>
  <si>
    <t>ACAM.002001</t>
  </si>
  <si>
    <t>UFFIZI AP 1 - 350X350 mm "USA"</t>
  </si>
  <si>
    <t>ACAM.000496</t>
  </si>
  <si>
    <t>QUADRA LISEUSE - Satin bronze - White cotton shade "USA"</t>
  </si>
  <si>
    <t>ACAM.002005</t>
  </si>
  <si>
    <t>UFFIZI AP 3 - 500X250mm "USA"</t>
  </si>
  <si>
    <t>ACAM.002003</t>
  </si>
  <si>
    <t>UFFIZI AP 2 - 400X300mm "USA"</t>
  </si>
  <si>
    <t>ACAM.001866</t>
  </si>
  <si>
    <t>MUSE LANTERN TA LARGE - Satin bronze - Amber acrylic diffuser - Dark honey silk handle</t>
  </si>
  <si>
    <t>ASP.001322.USA</t>
  </si>
  <si>
    <t>MESSALINA SO WITH CANOPY - Matt light satin bronze - Transparent glass diffuser</t>
  </si>
  <si>
    <t>ACAM.000438</t>
  </si>
  <si>
    <t>KIRA AP - Base in black nickel covered by a patterned bronze mirror - White percaline shade "USA"</t>
  </si>
  <si>
    <t>ASP.001323.USA</t>
  </si>
  <si>
    <t>CORNELIA SO WITH CANOPY - Matt light satin bronze - Transparent glass diffuser</t>
  </si>
  <si>
    <t>ACAM.002043/BR-FLOOD</t>
  </si>
  <si>
    <t>SOLITARIO AP - Matt light satin bronze - Flood glass dim.200 "USA"</t>
  </si>
  <si>
    <t>ACAM.000850</t>
  </si>
  <si>
    <t>COCO AP MINI IP44 - Chrome - Waterproof white fabric "USA"</t>
  </si>
  <si>
    <t>ACAM.002127</t>
  </si>
  <si>
    <t>MIKADO AP SOLO - Vintage brass finish - Clear crystal engraved "USA"</t>
  </si>
  <si>
    <t>ACAM.001706</t>
  </si>
  <si>
    <t>FREEDOM - Bronze lacquered metal cage with dark brown wood base "USA"</t>
  </si>
  <si>
    <t>Floor / Applique</t>
  </si>
  <si>
    <t>ACAM.001834</t>
  </si>
  <si>
    <t>MUSE LANTERN TA MEDIUM - Satin bronze - Amber acrylic diffuser - Dark honey silk handle</t>
  </si>
  <si>
    <t>ACAM.001634</t>
  </si>
  <si>
    <t>MUSE DELUXE SO MEDIUM - Matt black lacquered - Satin acrylic diffuser "USA"</t>
  </si>
  <si>
    <t>ACAM.001226</t>
  </si>
  <si>
    <t>MUSE TA MEDIUM - Matt black lacquered - Satin acrylic diffuser "USA"</t>
  </si>
  <si>
    <t>ACAM.001872</t>
  </si>
  <si>
    <t>MUSE LANTERN SO LARGE - Satin bronze - Amber acrylic diffuser "USA"</t>
  </si>
  <si>
    <t>ACAM.000016</t>
  </si>
  <si>
    <t>ACAM.001346</t>
  </si>
  <si>
    <t>AUDREY TA LARGE - Glossy black lacquered - Stem in black braided silk rope - Ivory cotton and velvet - Black satin trimming "USA"</t>
  </si>
  <si>
    <t>ACAM.001764</t>
  </si>
  <si>
    <t>UP AP - Chrome frame with black polished nickel inserts and cord in grey silk</t>
  </si>
  <si>
    <t>ACAM.001780</t>
  </si>
  <si>
    <t>CORNELIA TA - Satin bronze finish - Bronzed glass "USA"</t>
  </si>
  <si>
    <t>ACAM.001588</t>
  </si>
  <si>
    <t>CORNELIA SO - Chrome finish - Chromed glass "USA"</t>
  </si>
  <si>
    <t>ACAM.000162</t>
  </si>
  <si>
    <t>QUADRA FL - Satin bronze finish - White cotton shade "USA"</t>
  </si>
  <si>
    <t>ACAM.001072</t>
  </si>
  <si>
    <t>RETTANGOLA FL - Chrome finish - White linen shade "USA"</t>
  </si>
  <si>
    <t>ACAM.001076</t>
  </si>
  <si>
    <t>RETTANGOLA FL - Satin bronze finish - White linen shade "USA"</t>
  </si>
  <si>
    <t>ACAM.000218</t>
  </si>
  <si>
    <t>QUADRA TA - Satin bronze finish - White cotton shade "USA"</t>
  </si>
  <si>
    <t>ACAM.000186</t>
  </si>
  <si>
    <t>QUADRA AP - Satin bronze finish - White cotton shade "USA"</t>
  </si>
  <si>
    <t>ACAM.000194</t>
  </si>
  <si>
    <t>QUADRA AP - Chrome finish - White cotton shade "USA"</t>
  </si>
  <si>
    <t>ACON.000069</t>
  </si>
  <si>
    <t>DUOS AP - Polished chrome finish (left version) "USA"</t>
  </si>
  <si>
    <t>ACAM.000526</t>
  </si>
  <si>
    <t>QUADRA DESK TA - Satin bronze - White cotton shade "USA"</t>
  </si>
  <si>
    <t>ACAM.000536</t>
  </si>
  <si>
    <t>QUADRA DESK TA - Chrome finish - White cotton shade "USA"</t>
  </si>
  <si>
    <t>ACAM.001662</t>
  </si>
  <si>
    <t>COUTURE TA - Satin bronze finish - Diffuser oper grey with white cotton trim "USA"</t>
  </si>
  <si>
    <t>ACAM.000100</t>
  </si>
  <si>
    <t>ELEGANCE SO - Satin bronze finish - White cotton 886 shade "USA"</t>
  </si>
  <si>
    <t>ACAM.000430</t>
  </si>
  <si>
    <t>GEA SMALL - Brass cast metal belt - Matt bronze finish - White acid etched glass "USA"</t>
  </si>
  <si>
    <t>ACAM.000932</t>
  </si>
  <si>
    <t>TATA AP - Chrome finish - Matt black diffuser "USA"</t>
  </si>
  <si>
    <t>ACAM.000608</t>
  </si>
  <si>
    <t>RETTANGOLA SMALL TA - Satin bronze - White cotton shade "USA"</t>
  </si>
  <si>
    <t>ACAM.000618</t>
  </si>
  <si>
    <t>RETTANGOLA SMALL TA - Chrome finish - White cotton shade "USA"</t>
  </si>
  <si>
    <t>ACAM.001064</t>
  </si>
  <si>
    <t>RETTANGOLA TA - Satin bronze - White linen shade "USA"</t>
  </si>
  <si>
    <t>ACAM.000506</t>
  </si>
  <si>
    <t>QUADRA LISEUSE - Chrome finish - White cotton shade</t>
  </si>
  <si>
    <t>ACAM.000006</t>
  </si>
  <si>
    <t>COCONETTE AP - Satin Bronze - White cotton shade "USA"</t>
  </si>
  <si>
    <t>ACAM.001002</t>
  </si>
  <si>
    <t>COCONETTE AP - Satin Bronze - White linen shade "USA"</t>
  </si>
  <si>
    <t>ACAM.001116</t>
  </si>
  <si>
    <t>COCO MEGA TA - Chrome and silver mirror - White percaline shade with gold lining inside</t>
  </si>
  <si>
    <t>ACAM.000014</t>
  </si>
  <si>
    <t>COCO DELUXE AP - Chrome finish - Mirror Reflector - White Percaline shade "USA"</t>
  </si>
  <si>
    <t>ACAM.000010</t>
  </si>
  <si>
    <t>COCO DELUXE TA - Chrome finish - Mirror Reflector - White Percaline shade "USA"</t>
  </si>
  <si>
    <t>ACAM.002649</t>
  </si>
  <si>
    <t>CUBE LARGE OUTDOOR BATTERY IP65 - Inside/Outside matt white lacquered - Satin plexiglass diffuser</t>
  </si>
  <si>
    <t>SACAM.001205/VC</t>
  </si>
  <si>
    <t>SHADE SKU#</t>
  </si>
  <si>
    <t>SACAM.001205/VB</t>
  </si>
  <si>
    <t>SACAM.001722</t>
  </si>
  <si>
    <t>SACAM.001096/P</t>
  </si>
  <si>
    <t>SACON.000176</t>
  </si>
  <si>
    <t>P7799/016/2</t>
  </si>
  <si>
    <t>P7799/081</t>
  </si>
  <si>
    <t>SACAM.000496</t>
  </si>
  <si>
    <t>SACAM.001346</t>
  </si>
  <si>
    <t>P7340</t>
  </si>
  <si>
    <t>SACAM.001181/VB</t>
  </si>
  <si>
    <t>SACAM.001780</t>
  </si>
  <si>
    <t>SACAM.001588</t>
  </si>
  <si>
    <t>SACAM.001181/VC</t>
  </si>
  <si>
    <t>SACAM.000250/B</t>
  </si>
  <si>
    <t>SACAM.000250</t>
  </si>
  <si>
    <t>P7729/6</t>
  </si>
  <si>
    <t>SACAM.000242</t>
  </si>
  <si>
    <t>SACAM.000242/B</t>
  </si>
  <si>
    <t>SACAM.000526</t>
  </si>
  <si>
    <t>P7731</t>
  </si>
  <si>
    <t>SACAM.000536</t>
  </si>
  <si>
    <t>P7732</t>
  </si>
  <si>
    <t>SACAM.000608</t>
  </si>
  <si>
    <t>P7799/085</t>
  </si>
  <si>
    <t>SACAM.000618</t>
  </si>
  <si>
    <t>P7799/086</t>
  </si>
  <si>
    <t>SACAM.000266</t>
  </si>
  <si>
    <t>SACAM.000506</t>
  </si>
  <si>
    <t>FRAME SKU#</t>
  </si>
  <si>
    <t>SACAM.001730</t>
  </si>
  <si>
    <t>SACAM.001728</t>
  </si>
  <si>
    <t>SACAM.001716</t>
  </si>
  <si>
    <t>SACAM.001718</t>
  </si>
  <si>
    <t>SACAM.001724</t>
  </si>
  <si>
    <t>SIST.000011/S</t>
  </si>
  <si>
    <t>SACAM.002010/200-SMK</t>
  </si>
  <si>
    <t>ACAM.001923</t>
  </si>
  <si>
    <t>ACAM.001927</t>
  </si>
  <si>
    <t>P7950/008</t>
  </si>
  <si>
    <t>P7950/001</t>
  </si>
  <si>
    <t>SACAM.002748</t>
  </si>
  <si>
    <t>SASP.001323</t>
  </si>
  <si>
    <t>P7755/2</t>
  </si>
  <si>
    <t>P7749</t>
  </si>
  <si>
    <t>SACAM.000944</t>
  </si>
  <si>
    <t>FRAME COCO MEGA AP - CHROME/MIRROR REFLECTOR "USA"</t>
  </si>
  <si>
    <t>SACAM.002192</t>
  </si>
  <si>
    <t>SACAM.000056</t>
  </si>
  <si>
    <t>SACAM.000100</t>
  </si>
  <si>
    <t>SACAM.000438</t>
  </si>
  <si>
    <t>SACAM.000202</t>
  </si>
  <si>
    <t>FRAME QUADRA AP MINI, Satin Bronze "USA"</t>
  </si>
  <si>
    <t>SACAM.000186</t>
  </si>
  <si>
    <t>SACAM.000162</t>
  </si>
  <si>
    <t>SACAM.000218</t>
  </si>
  <si>
    <t>SACAM.000932/S</t>
  </si>
  <si>
    <t>SACAM.001772/S</t>
  </si>
  <si>
    <t>FRAME UP FL CHROME WITH BLACK POLISHED NICKEL INSERTS AND CORD IN GREY SILK "USA</t>
  </si>
  <si>
    <t>SACAM.001263/V</t>
  </si>
  <si>
    <t>GLASS DIFFUSER AUDREY FL/CLOCHE FL</t>
  </si>
  <si>
    <t>SACAM.002853</t>
  </si>
  <si>
    <t>SASP.001322</t>
  </si>
  <si>
    <t>P9926</t>
  </si>
  <si>
    <t>P9925</t>
  </si>
  <si>
    <t>CO.002679BR/ORO</t>
  </si>
  <si>
    <t>SIST.000001/LENTI</t>
  </si>
  <si>
    <t>SOLITARIO - Kit of lens</t>
  </si>
  <si>
    <t>SACAM.002007/120FLOOD</t>
  </si>
  <si>
    <t>SACAM.002010/200FLOOD</t>
  </si>
  <si>
    <t>SACAM.002007/120-SMK</t>
  </si>
  <si>
    <t>SIST.000003/1-NNL-USA</t>
  </si>
  <si>
    <t>SOLITARIO SO - ROSETTE 1X, POLISHED BLACK CHROME</t>
  </si>
  <si>
    <t>SIST.000003/1-BI</t>
  </si>
  <si>
    <t>SIST.000004/3-NNL-USA</t>
  </si>
  <si>
    <t>SIST.000008/BI</t>
  </si>
  <si>
    <t>SACAM.002372</t>
  </si>
  <si>
    <t>SACAM.002366</t>
  </si>
  <si>
    <t>SACAM.002043</t>
  </si>
  <si>
    <t>SACAM.002044</t>
  </si>
  <si>
    <t>SACAM.000162/B</t>
  </si>
  <si>
    <t>P7733</t>
  </si>
  <si>
    <t>SACAM.000387/B</t>
  </si>
  <si>
    <t>SACAM.000388</t>
  </si>
  <si>
    <t>P7781</t>
  </si>
  <si>
    <t>ACAM.001496</t>
  </si>
  <si>
    <t>ACAM.003008</t>
  </si>
  <si>
    <t>ACAM.003009</t>
  </si>
  <si>
    <t>AUDREY TA MEDIUM - Glossy black lacquered - Stem in black braided silk rope - Ivory cotton and velvet - Black satin trimming "USA"</t>
  </si>
  <si>
    <t>CLOCHE TA - Chrome frame with fabric stem silver finish - Diff. white cotton</t>
  </si>
  <si>
    <t>P7330/002/USA (2) + P7330/USA (7) + P7330 (1)</t>
  </si>
  <si>
    <t>ONGO LAMP - Rose gold frame - White glass diffuser</t>
  </si>
  <si>
    <t>ONGO LAMP - Satin bronze base - satin bronze diffuser</t>
  </si>
  <si>
    <t>COCO DELUXE AP - Chrome finish - Mirror reflector with percaline shade and gold lining inside</t>
  </si>
  <si>
    <t>PRODUCT IMAGE</t>
  </si>
  <si>
    <t>RETAIL PRICE</t>
  </si>
  <si>
    <t>COMPLETE FIXTURE</t>
  </si>
  <si>
    <t>LOOSE SHADE</t>
  </si>
  <si>
    <t>LOOSE FRAME (1)</t>
  </si>
  <si>
    <t>LOOSE FRAME (2)</t>
  </si>
  <si>
    <t>KUBRIC SO SINGLE WITH CANOPY - Chrome frame - Chromed glass with gold lining inside "USA"</t>
  </si>
  <si>
    <t>ADDITIONAL PART &amp; SKU#</t>
  </si>
  <si>
    <t>QTY</t>
  </si>
  <si>
    <t>TYPOLOGY</t>
  </si>
  <si>
    <t>PRODUCT ID</t>
  </si>
  <si>
    <t>PRODUCT NAME &amp; DESCRIPTION</t>
  </si>
  <si>
    <t>SOLITARIO AP - Black nickel - Flood glass dim.200 "USA"</t>
  </si>
  <si>
    <t>N/A</t>
  </si>
  <si>
    <t>Suspension / Applique</t>
  </si>
  <si>
    <t>*Image for reference only. Finish will be Matt white</t>
  </si>
  <si>
    <t>*Image for reference only. Finish will be Black Nickel</t>
  </si>
  <si>
    <t>SOLITARIO SO - Structure (Rosette x1 &amp; Cable) Matt White Finish "USA"</t>
  </si>
  <si>
    <t>*Shade not included</t>
  </si>
  <si>
    <t>*Image for reference only. Finish will be Dark Satin Bronze. Shade not included</t>
  </si>
  <si>
    <t>Table / Outdoor</t>
  </si>
  <si>
    <t>Miss Nightingale White *Solar Powered</t>
  </si>
  <si>
    <t>Miss Nightingale Black *Solar Powered</t>
  </si>
  <si>
    <t>CLESSIDRA KAYROS - Satin Bronze w/ Bronze Glass Diffuser</t>
  </si>
  <si>
    <t>CLESSIDRA KRONOS - Satin Bronze w/ Bronze Glass Diffuser</t>
  </si>
  <si>
    <t>CLOCHE LARGE FL NEW - White Coto Fabric 886 + Grey Satin Pass</t>
  </si>
  <si>
    <t xml:space="preserve">CLOCHE LARGE FL/SO - Mounted Flared Pagoda Coto Hazelnut Acc Transparant + Pass Raso </t>
  </si>
  <si>
    <t>*Frame + Base Not Included</t>
  </si>
  <si>
    <t>SOLITARIO SO - Glass Sphere Shade 120 Smoke (4.7") "USA"</t>
  </si>
  <si>
    <t>SOLITARIO SO - Glass Sphere Shade 120 Flood (4.7") "USA"</t>
  </si>
  <si>
    <t>Floor / Suspension</t>
  </si>
  <si>
    <t>SOLITARIO SO - ROSETTE 1X Matt White Finish "USA"</t>
  </si>
  <si>
    <t>SOLITARIO SO - ROSETTE 3X Polished Black Nickel Finish "USA"</t>
  </si>
  <si>
    <t>CORNELIA SO - Matt light satin bronze  - Bronzed glass "USA"</t>
  </si>
  <si>
    <t xml:space="preserve">ADDITIONAL STEM IN LAQCUERED WHITE:  SACAM.000391/B </t>
  </si>
  <si>
    <t>ACAM.000049</t>
  </si>
  <si>
    <t>ACAM.001858</t>
  </si>
  <si>
    <t>BELLE - POLISHED GREY MUD OUTSIDE WITH IVORY LINING - BROWN SILK BRAIDED CABLE -</t>
  </si>
  <si>
    <t>ACAM.001854</t>
  </si>
  <si>
    <t>BELLE - WHITE LACQUERED WITH GREY BRAIDED CABLE - GLOSS WHITE DIFFUSER - "USA"</t>
  </si>
  <si>
    <t>ACAM.001850</t>
  </si>
  <si>
    <t>ACAM.001846</t>
  </si>
  <si>
    <t>BELLE SMALL - WHITE LACQUERED WITH GREY BRAIDED CABLE -  GLOSS WHITE DIFFUSER -</t>
  </si>
  <si>
    <t>ACAM.000002</t>
  </si>
  <si>
    <t>COCO AP, polished chrome/gound mirror, coto white "USA"</t>
  </si>
  <si>
    <t>ACAM.001754</t>
  </si>
  <si>
    <t>TREASURE SO - POLISHED NICKEL FRAME - DIFF. ENGRAVED CRYSTAL "USA"</t>
  </si>
  <si>
    <t>ACAM.001812</t>
  </si>
  <si>
    <t>UP DESK XL TA - SATIN BRONZE FRAME WITH SATIN BRASS INSERTS AND HONEY SILK CORD</t>
  </si>
  <si>
    <t>CO.003734</t>
  </si>
  <si>
    <t>DIVINA SO XL - Polished chrome - Cream plissè (black cable) "USA"</t>
  </si>
  <si>
    <t>ACAM.000996</t>
  </si>
  <si>
    <t>ATHENA TA, Black nickel/dark brown wooden base, linen "USA"</t>
  </si>
  <si>
    <t>SACAM.000423/B</t>
  </si>
  <si>
    <t>ACAM.002821</t>
  </si>
  <si>
    <t>ASP.000652</t>
  </si>
  <si>
    <t>ACAM.002972</t>
  </si>
  <si>
    <t>SE.000216</t>
  </si>
  <si>
    <t>*Image for reference only. Grey finish</t>
  </si>
  <si>
    <t>BELLE SMALL - POLISHED GREY MUD OUTSIDE WITH IVORY LINING - BROWN SILK BRAIDED CABLE</t>
  </si>
  <si>
    <t xml:space="preserve">KUBRIC SO SINGLE DIFFUSER + CABLE MATT LIGHT SATIN BRONZE - MATT MUSTARD COLOUR GLASS DIFFUSER </t>
  </si>
  <si>
    <t>ONGO BATTERY BLACK GRAPHITE WHITE BLOWN GLASS DIFFUSER</t>
  </si>
  <si>
    <t>*Leather Stem Not Included</t>
  </si>
  <si>
    <t>FLEXILED FLOOR BASE - SATIN BRONZE</t>
  </si>
  <si>
    <t xml:space="preserve">MUSE TA MEDIUM *SHELL ONLY / NO BASE - NO LIGHTING COMPONENT* WHITE PEARL FRAME - SATIN ACRYLIC SHADE - BRAIDED HANDLE </t>
  </si>
  <si>
    <t>*No Lighting Component Included</t>
  </si>
  <si>
    <t>PLATE FOR GROUND - FREEDOM BATTERY</t>
  </si>
  <si>
    <t>Outdoor / Floor</t>
  </si>
  <si>
    <t>WHITE GLASS ONGO **GLASS SHADE ONLY</t>
  </si>
  <si>
    <t>TOTAL RETAIL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</si>
</sst>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_);[Red]\(&quot;$&quot;#,##0\)"/>
    <numFmt numFmtId="165" formatCode="#,###"/>
  </numFmts>
  <fonts count="6" x14ac:knownFonts="1">
    <font>
      <sz val="10"/>
      <color rgb="FF000000"/>
      <name val="Arial"/>
    </font>
    <font>
      <sz val="8"/>
      <name val="Arial"/>
      <family val="2"/>
    </font>
    <font>
      <sz val="10"/>
      <color indexed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left" vertical="center" wrapText="1"/>
    </xf>
    <xf numFmtId="164" fontId="2" fillId="0" borderId="1" xfId="0" applyNumberFormat="1" applyFont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png"/><Relationship Id="rId102" Type="http://schemas.openxmlformats.org/officeDocument/2006/relationships/image" Target="../media/image102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5" Type="http://schemas.openxmlformats.org/officeDocument/2006/relationships/image" Target="../media/image5.pn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13" Type="http://schemas.openxmlformats.org/officeDocument/2006/relationships/image" Target="../media/image113.pn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16" Type="http://schemas.openxmlformats.org/officeDocument/2006/relationships/image" Target="../media/image11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11" Type="http://schemas.openxmlformats.org/officeDocument/2006/relationships/image" Target="../media/image111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6" Type="http://schemas.openxmlformats.org/officeDocument/2006/relationships/image" Target="../media/image106.png"/><Relationship Id="rId114" Type="http://schemas.openxmlformats.org/officeDocument/2006/relationships/image" Target="../media/image114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49</xdr:row>
      <xdr:rowOff>476250</xdr:rowOff>
    </xdr:from>
    <xdr:to>
      <xdr:col>2</xdr:col>
      <xdr:colOff>1066800</xdr:colOff>
      <xdr:row>49</xdr:row>
      <xdr:rowOff>1123950</xdr:rowOff>
    </xdr:to>
    <xdr:pic>
      <xdr:nvPicPr>
        <xdr:cNvPr id="1025" name="image1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73352025"/>
          <a:ext cx="10096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133350</xdr:colOff>
      <xdr:row>68</xdr:row>
      <xdr:rowOff>428625</xdr:rowOff>
    </xdr:from>
    <xdr:to>
      <xdr:col>2</xdr:col>
      <xdr:colOff>1000125</xdr:colOff>
      <xdr:row>68</xdr:row>
      <xdr:rowOff>1085850</xdr:rowOff>
    </xdr:to>
    <xdr:pic>
      <xdr:nvPicPr>
        <xdr:cNvPr id="102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81400" y="101898450"/>
          <a:ext cx="8667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76200</xdr:colOff>
      <xdr:row>71</xdr:row>
      <xdr:rowOff>342900</xdr:rowOff>
    </xdr:from>
    <xdr:to>
      <xdr:col>2</xdr:col>
      <xdr:colOff>971550</xdr:colOff>
      <xdr:row>71</xdr:row>
      <xdr:rowOff>1066800</xdr:rowOff>
    </xdr:to>
    <xdr:pic>
      <xdr:nvPicPr>
        <xdr:cNvPr id="1027" name="image1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524250" y="106327575"/>
          <a:ext cx="8953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66675</xdr:colOff>
      <xdr:row>66</xdr:row>
      <xdr:rowOff>333375</xdr:rowOff>
    </xdr:from>
    <xdr:to>
      <xdr:col>2</xdr:col>
      <xdr:colOff>990600</xdr:colOff>
      <xdr:row>66</xdr:row>
      <xdr:rowOff>1028700</xdr:rowOff>
    </xdr:to>
    <xdr:pic>
      <xdr:nvPicPr>
        <xdr:cNvPr id="1028" name="image15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514725" y="98793300"/>
          <a:ext cx="9239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47625</xdr:colOff>
      <xdr:row>73</xdr:row>
      <xdr:rowOff>438150</xdr:rowOff>
    </xdr:from>
    <xdr:to>
      <xdr:col>2</xdr:col>
      <xdr:colOff>1047750</xdr:colOff>
      <xdr:row>73</xdr:row>
      <xdr:rowOff>1200150</xdr:rowOff>
    </xdr:to>
    <xdr:pic>
      <xdr:nvPicPr>
        <xdr:cNvPr id="1029" name="image1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95675" y="109432725"/>
          <a:ext cx="10001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123825</xdr:colOff>
      <xdr:row>70</xdr:row>
      <xdr:rowOff>400050</xdr:rowOff>
    </xdr:from>
    <xdr:to>
      <xdr:col>2</xdr:col>
      <xdr:colOff>981075</xdr:colOff>
      <xdr:row>70</xdr:row>
      <xdr:rowOff>1143000</xdr:rowOff>
    </xdr:to>
    <xdr:pic>
      <xdr:nvPicPr>
        <xdr:cNvPr id="1030" name="image2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71875" y="104879775"/>
          <a:ext cx="8572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95250</xdr:colOff>
      <xdr:row>72</xdr:row>
      <xdr:rowOff>428625</xdr:rowOff>
    </xdr:from>
    <xdr:to>
      <xdr:col>2</xdr:col>
      <xdr:colOff>1000125</xdr:colOff>
      <xdr:row>72</xdr:row>
      <xdr:rowOff>1123950</xdr:rowOff>
    </xdr:to>
    <xdr:pic>
      <xdr:nvPicPr>
        <xdr:cNvPr id="1031" name="image6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543300" y="107918250"/>
          <a:ext cx="9048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104775</xdr:colOff>
      <xdr:row>69</xdr:row>
      <xdr:rowOff>390525</xdr:rowOff>
    </xdr:from>
    <xdr:to>
      <xdr:col>2</xdr:col>
      <xdr:colOff>1019175</xdr:colOff>
      <xdr:row>69</xdr:row>
      <xdr:rowOff>1171575</xdr:rowOff>
    </xdr:to>
    <xdr:pic>
      <xdr:nvPicPr>
        <xdr:cNvPr id="1032" name="image9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552825" y="103365300"/>
          <a:ext cx="9144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123825</xdr:colOff>
      <xdr:row>95</xdr:row>
      <xdr:rowOff>304800</xdr:rowOff>
    </xdr:from>
    <xdr:to>
      <xdr:col>2</xdr:col>
      <xdr:colOff>847725</xdr:colOff>
      <xdr:row>95</xdr:row>
      <xdr:rowOff>1162050</xdr:rowOff>
    </xdr:to>
    <xdr:pic>
      <xdr:nvPicPr>
        <xdr:cNvPr id="1033" name="image17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571875" y="142408275"/>
          <a:ext cx="7239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247650</xdr:colOff>
      <xdr:row>33</xdr:row>
      <xdr:rowOff>485775</xdr:rowOff>
    </xdr:from>
    <xdr:to>
      <xdr:col>2</xdr:col>
      <xdr:colOff>895350</xdr:colOff>
      <xdr:row>33</xdr:row>
      <xdr:rowOff>1190625</xdr:rowOff>
    </xdr:to>
    <xdr:pic>
      <xdr:nvPicPr>
        <xdr:cNvPr id="1034" name="image27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695700" y="49282350"/>
          <a:ext cx="6477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219075</xdr:colOff>
      <xdr:row>12</xdr:row>
      <xdr:rowOff>381000</xdr:rowOff>
    </xdr:from>
    <xdr:to>
      <xdr:col>2</xdr:col>
      <xdr:colOff>885825</xdr:colOff>
      <xdr:row>12</xdr:row>
      <xdr:rowOff>1171575</xdr:rowOff>
    </xdr:to>
    <xdr:pic>
      <xdr:nvPicPr>
        <xdr:cNvPr id="1035" name="image5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667125" y="17573625"/>
          <a:ext cx="6667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161925</xdr:colOff>
      <xdr:row>21</xdr:row>
      <xdr:rowOff>295275</xdr:rowOff>
    </xdr:from>
    <xdr:to>
      <xdr:col>2</xdr:col>
      <xdr:colOff>971550</xdr:colOff>
      <xdr:row>21</xdr:row>
      <xdr:rowOff>1323975</xdr:rowOff>
    </xdr:to>
    <xdr:pic>
      <xdr:nvPicPr>
        <xdr:cNvPr id="1036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609975" y="31032450"/>
          <a:ext cx="8096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247650</xdr:colOff>
      <xdr:row>43</xdr:row>
      <xdr:rowOff>285750</xdr:rowOff>
    </xdr:from>
    <xdr:to>
      <xdr:col>2</xdr:col>
      <xdr:colOff>876300</xdr:colOff>
      <xdr:row>43</xdr:row>
      <xdr:rowOff>1323975</xdr:rowOff>
    </xdr:to>
    <xdr:pic>
      <xdr:nvPicPr>
        <xdr:cNvPr id="1037" name="image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695700" y="64131825"/>
          <a:ext cx="6286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314325</xdr:colOff>
      <xdr:row>44</xdr:row>
      <xdr:rowOff>285750</xdr:rowOff>
    </xdr:from>
    <xdr:to>
      <xdr:col>2</xdr:col>
      <xdr:colOff>800100</xdr:colOff>
      <xdr:row>44</xdr:row>
      <xdr:rowOff>1295400</xdr:rowOff>
    </xdr:to>
    <xdr:pic>
      <xdr:nvPicPr>
        <xdr:cNvPr id="1038" name="image7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762375" y="65636775"/>
          <a:ext cx="4857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238125</xdr:colOff>
      <xdr:row>45</xdr:row>
      <xdr:rowOff>200025</xdr:rowOff>
    </xdr:from>
    <xdr:to>
      <xdr:col>2</xdr:col>
      <xdr:colOff>857250</xdr:colOff>
      <xdr:row>45</xdr:row>
      <xdr:rowOff>1314450</xdr:rowOff>
    </xdr:to>
    <xdr:pic>
      <xdr:nvPicPr>
        <xdr:cNvPr id="1039" name="image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686175" y="67056000"/>
          <a:ext cx="6191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200025</xdr:colOff>
      <xdr:row>93</xdr:row>
      <xdr:rowOff>304800</xdr:rowOff>
    </xdr:from>
    <xdr:to>
      <xdr:col>2</xdr:col>
      <xdr:colOff>914400</xdr:colOff>
      <xdr:row>93</xdr:row>
      <xdr:rowOff>1304925</xdr:rowOff>
    </xdr:to>
    <xdr:pic>
      <xdr:nvPicPr>
        <xdr:cNvPr id="1040" name="image1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648075" y="139398375"/>
          <a:ext cx="7143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123825</xdr:colOff>
      <xdr:row>50</xdr:row>
      <xdr:rowOff>361950</xdr:rowOff>
    </xdr:from>
    <xdr:to>
      <xdr:col>2</xdr:col>
      <xdr:colOff>981075</xdr:colOff>
      <xdr:row>50</xdr:row>
      <xdr:rowOff>981075</xdr:rowOff>
    </xdr:to>
    <xdr:pic>
      <xdr:nvPicPr>
        <xdr:cNvPr id="1041" name="image2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571875" y="74742675"/>
          <a:ext cx="8572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104775</xdr:colOff>
      <xdr:row>37</xdr:row>
      <xdr:rowOff>552450</xdr:rowOff>
    </xdr:from>
    <xdr:to>
      <xdr:col>2</xdr:col>
      <xdr:colOff>971550</xdr:colOff>
      <xdr:row>37</xdr:row>
      <xdr:rowOff>1152525</xdr:rowOff>
    </xdr:to>
    <xdr:pic>
      <xdr:nvPicPr>
        <xdr:cNvPr id="1042" name="image1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552825" y="55368825"/>
          <a:ext cx="8667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85725</xdr:colOff>
      <xdr:row>8</xdr:row>
      <xdr:rowOff>142875</xdr:rowOff>
    </xdr:from>
    <xdr:to>
      <xdr:col>2</xdr:col>
      <xdr:colOff>1019175</xdr:colOff>
      <xdr:row>8</xdr:row>
      <xdr:rowOff>1362075</xdr:rowOff>
    </xdr:to>
    <xdr:pic>
      <xdr:nvPicPr>
        <xdr:cNvPr id="1043" name="image8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533775" y="11315700"/>
          <a:ext cx="9334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161925</xdr:colOff>
      <xdr:row>48</xdr:row>
      <xdr:rowOff>209550</xdr:rowOff>
    </xdr:from>
    <xdr:to>
      <xdr:col>2</xdr:col>
      <xdr:colOff>828675</xdr:colOff>
      <xdr:row>48</xdr:row>
      <xdr:rowOff>1343025</xdr:rowOff>
    </xdr:to>
    <xdr:pic>
      <xdr:nvPicPr>
        <xdr:cNvPr id="1044" name="image2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609975" y="71580375"/>
          <a:ext cx="6667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285750</xdr:colOff>
      <xdr:row>103</xdr:row>
      <xdr:rowOff>371475</xdr:rowOff>
    </xdr:from>
    <xdr:to>
      <xdr:col>2</xdr:col>
      <xdr:colOff>885825</xdr:colOff>
      <xdr:row>103</xdr:row>
      <xdr:rowOff>1209675</xdr:rowOff>
    </xdr:to>
    <xdr:pic>
      <xdr:nvPicPr>
        <xdr:cNvPr id="1045" name="image1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733800" y="154514550"/>
          <a:ext cx="6000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152400</xdr:colOff>
      <xdr:row>31</xdr:row>
      <xdr:rowOff>400050</xdr:rowOff>
    </xdr:from>
    <xdr:to>
      <xdr:col>2</xdr:col>
      <xdr:colOff>1028700</xdr:colOff>
      <xdr:row>31</xdr:row>
      <xdr:rowOff>1304925</xdr:rowOff>
    </xdr:to>
    <xdr:pic>
      <xdr:nvPicPr>
        <xdr:cNvPr id="1046" name="image18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600450" y="46186725"/>
          <a:ext cx="8763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142875</xdr:colOff>
      <xdr:row>28</xdr:row>
      <xdr:rowOff>276225</xdr:rowOff>
    </xdr:from>
    <xdr:to>
      <xdr:col>2</xdr:col>
      <xdr:colOff>1028700</xdr:colOff>
      <xdr:row>28</xdr:row>
      <xdr:rowOff>1190625</xdr:rowOff>
    </xdr:to>
    <xdr:pic>
      <xdr:nvPicPr>
        <xdr:cNvPr id="1047" name="image19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590925" y="41548050"/>
          <a:ext cx="8858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133350</xdr:colOff>
      <xdr:row>30</xdr:row>
      <xdr:rowOff>323850</xdr:rowOff>
    </xdr:from>
    <xdr:to>
      <xdr:col>2</xdr:col>
      <xdr:colOff>1047750</xdr:colOff>
      <xdr:row>30</xdr:row>
      <xdr:rowOff>1247775</xdr:rowOff>
    </xdr:to>
    <xdr:pic>
      <xdr:nvPicPr>
        <xdr:cNvPr id="1048" name="image2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581400" y="44605575"/>
          <a:ext cx="9144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123825</xdr:colOff>
      <xdr:row>35</xdr:row>
      <xdr:rowOff>390525</xdr:rowOff>
    </xdr:from>
    <xdr:to>
      <xdr:col>2</xdr:col>
      <xdr:colOff>990600</xdr:colOff>
      <xdr:row>35</xdr:row>
      <xdr:rowOff>1066800</xdr:rowOff>
    </xdr:to>
    <xdr:pic>
      <xdr:nvPicPr>
        <xdr:cNvPr id="1049" name="image3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571875" y="52197000"/>
          <a:ext cx="8667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142875</xdr:colOff>
      <xdr:row>36</xdr:row>
      <xdr:rowOff>381000</xdr:rowOff>
    </xdr:from>
    <xdr:to>
      <xdr:col>2</xdr:col>
      <xdr:colOff>990600</xdr:colOff>
      <xdr:row>36</xdr:row>
      <xdr:rowOff>1066800</xdr:rowOff>
    </xdr:to>
    <xdr:pic>
      <xdr:nvPicPr>
        <xdr:cNvPr id="1050" name="image39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590925" y="53692425"/>
          <a:ext cx="8477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95250</xdr:colOff>
      <xdr:row>96</xdr:row>
      <xdr:rowOff>200025</xdr:rowOff>
    </xdr:from>
    <xdr:to>
      <xdr:col>2</xdr:col>
      <xdr:colOff>971550</xdr:colOff>
      <xdr:row>96</xdr:row>
      <xdr:rowOff>1304925</xdr:rowOff>
    </xdr:to>
    <xdr:pic>
      <xdr:nvPicPr>
        <xdr:cNvPr id="1051" name="image26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543300" y="143808450"/>
          <a:ext cx="8763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92</xdr:row>
      <xdr:rowOff>209550</xdr:rowOff>
    </xdr:from>
    <xdr:to>
      <xdr:col>2</xdr:col>
      <xdr:colOff>962025</xdr:colOff>
      <xdr:row>92</xdr:row>
      <xdr:rowOff>1228725</xdr:rowOff>
    </xdr:to>
    <xdr:pic>
      <xdr:nvPicPr>
        <xdr:cNvPr id="1052" name="image38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448050" y="137798175"/>
          <a:ext cx="9620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190500</xdr:colOff>
      <xdr:row>98</xdr:row>
      <xdr:rowOff>361950</xdr:rowOff>
    </xdr:from>
    <xdr:to>
      <xdr:col>2</xdr:col>
      <xdr:colOff>942975</xdr:colOff>
      <xdr:row>98</xdr:row>
      <xdr:rowOff>1171575</xdr:rowOff>
    </xdr:to>
    <xdr:pic>
      <xdr:nvPicPr>
        <xdr:cNvPr id="1053" name="image28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638550" y="146980275"/>
          <a:ext cx="7524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266700</xdr:colOff>
      <xdr:row>100</xdr:row>
      <xdr:rowOff>238125</xdr:rowOff>
    </xdr:from>
    <xdr:to>
      <xdr:col>2</xdr:col>
      <xdr:colOff>885825</xdr:colOff>
      <xdr:row>100</xdr:row>
      <xdr:rowOff>1381125</xdr:rowOff>
    </xdr:to>
    <xdr:pic>
      <xdr:nvPicPr>
        <xdr:cNvPr id="1054" name="image3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714750" y="149866350"/>
          <a:ext cx="6191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133350</xdr:colOff>
      <xdr:row>99</xdr:row>
      <xdr:rowOff>238125</xdr:rowOff>
    </xdr:from>
    <xdr:to>
      <xdr:col>2</xdr:col>
      <xdr:colOff>1019175</xdr:colOff>
      <xdr:row>99</xdr:row>
      <xdr:rowOff>1371600</xdr:rowOff>
    </xdr:to>
    <xdr:pic>
      <xdr:nvPicPr>
        <xdr:cNvPr id="1055" name="image3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581400" y="148361400"/>
          <a:ext cx="885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66675</xdr:colOff>
      <xdr:row>63</xdr:row>
      <xdr:rowOff>200025</xdr:rowOff>
    </xdr:from>
    <xdr:to>
      <xdr:col>2</xdr:col>
      <xdr:colOff>962025</xdr:colOff>
      <xdr:row>63</xdr:row>
      <xdr:rowOff>1266825</xdr:rowOff>
    </xdr:to>
    <xdr:pic>
      <xdr:nvPicPr>
        <xdr:cNvPr id="1056" name="image3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514725" y="94145100"/>
          <a:ext cx="8953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219075</xdr:colOff>
      <xdr:row>14</xdr:row>
      <xdr:rowOff>276225</xdr:rowOff>
    </xdr:from>
    <xdr:to>
      <xdr:col>2</xdr:col>
      <xdr:colOff>895350</xdr:colOff>
      <xdr:row>14</xdr:row>
      <xdr:rowOff>1219200</xdr:rowOff>
    </xdr:to>
    <xdr:pic>
      <xdr:nvPicPr>
        <xdr:cNvPr id="1057" name="image35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667125" y="20478750"/>
          <a:ext cx="6762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190500</xdr:colOff>
      <xdr:row>58</xdr:row>
      <xdr:rowOff>142875</xdr:rowOff>
    </xdr:from>
    <xdr:to>
      <xdr:col>2</xdr:col>
      <xdr:colOff>942975</xdr:colOff>
      <xdr:row>58</xdr:row>
      <xdr:rowOff>1343025</xdr:rowOff>
    </xdr:to>
    <xdr:pic>
      <xdr:nvPicPr>
        <xdr:cNvPr id="1058" name="image29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638550" y="86563200"/>
          <a:ext cx="7524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266700</xdr:colOff>
      <xdr:row>40</xdr:row>
      <xdr:rowOff>238125</xdr:rowOff>
    </xdr:from>
    <xdr:to>
      <xdr:col>2</xdr:col>
      <xdr:colOff>866775</xdr:colOff>
      <xdr:row>40</xdr:row>
      <xdr:rowOff>1304925</xdr:rowOff>
    </xdr:to>
    <xdr:pic>
      <xdr:nvPicPr>
        <xdr:cNvPr id="1059" name="image5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714750" y="59569350"/>
          <a:ext cx="6000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66675</xdr:colOff>
      <xdr:row>64</xdr:row>
      <xdr:rowOff>200025</xdr:rowOff>
    </xdr:from>
    <xdr:to>
      <xdr:col>2</xdr:col>
      <xdr:colOff>962025</xdr:colOff>
      <xdr:row>64</xdr:row>
      <xdr:rowOff>1228725</xdr:rowOff>
    </xdr:to>
    <xdr:pic>
      <xdr:nvPicPr>
        <xdr:cNvPr id="1060" name="image4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514725" y="95650050"/>
          <a:ext cx="8953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76200</xdr:colOff>
      <xdr:row>61</xdr:row>
      <xdr:rowOff>161925</xdr:rowOff>
    </xdr:from>
    <xdr:to>
      <xdr:col>2</xdr:col>
      <xdr:colOff>971550</xdr:colOff>
      <xdr:row>61</xdr:row>
      <xdr:rowOff>1314450</xdr:rowOff>
    </xdr:to>
    <xdr:pic>
      <xdr:nvPicPr>
        <xdr:cNvPr id="1061" name="image4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524250" y="91097100"/>
          <a:ext cx="8953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161925</xdr:colOff>
      <xdr:row>65</xdr:row>
      <xdr:rowOff>266700</xdr:rowOff>
    </xdr:from>
    <xdr:to>
      <xdr:col>2</xdr:col>
      <xdr:colOff>828675</xdr:colOff>
      <xdr:row>65</xdr:row>
      <xdr:rowOff>1038225</xdr:rowOff>
    </xdr:to>
    <xdr:pic>
      <xdr:nvPicPr>
        <xdr:cNvPr id="1062" name="image37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609975" y="97221675"/>
          <a:ext cx="6667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47625</xdr:colOff>
      <xdr:row>62</xdr:row>
      <xdr:rowOff>200025</xdr:rowOff>
    </xdr:from>
    <xdr:to>
      <xdr:col>2</xdr:col>
      <xdr:colOff>1000125</xdr:colOff>
      <xdr:row>62</xdr:row>
      <xdr:rowOff>1343025</xdr:rowOff>
    </xdr:to>
    <xdr:pic>
      <xdr:nvPicPr>
        <xdr:cNvPr id="1063" name="image36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495675" y="92640150"/>
          <a:ext cx="952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200025</xdr:colOff>
      <xdr:row>16</xdr:row>
      <xdr:rowOff>285750</xdr:rowOff>
    </xdr:from>
    <xdr:to>
      <xdr:col>2</xdr:col>
      <xdr:colOff>857250</xdr:colOff>
      <xdr:row>16</xdr:row>
      <xdr:rowOff>1238250</xdr:rowOff>
    </xdr:to>
    <xdr:pic>
      <xdr:nvPicPr>
        <xdr:cNvPr id="1064" name="image4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648075" y="23498175"/>
          <a:ext cx="6572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219075</xdr:colOff>
      <xdr:row>101</xdr:row>
      <xdr:rowOff>381000</xdr:rowOff>
    </xdr:from>
    <xdr:to>
      <xdr:col>2</xdr:col>
      <xdr:colOff>952500</xdr:colOff>
      <xdr:row>101</xdr:row>
      <xdr:rowOff>1304925</xdr:rowOff>
    </xdr:to>
    <xdr:pic>
      <xdr:nvPicPr>
        <xdr:cNvPr id="1065" name="image4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667125" y="151514175"/>
          <a:ext cx="7334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133350</xdr:colOff>
      <xdr:row>38</xdr:row>
      <xdr:rowOff>390525</xdr:rowOff>
    </xdr:from>
    <xdr:to>
      <xdr:col>2</xdr:col>
      <xdr:colOff>933450</xdr:colOff>
      <xdr:row>38</xdr:row>
      <xdr:rowOff>1028700</xdr:rowOff>
    </xdr:to>
    <xdr:pic>
      <xdr:nvPicPr>
        <xdr:cNvPr id="1066" name="image49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581400" y="56711850"/>
          <a:ext cx="8001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190500</xdr:colOff>
      <xdr:row>26</xdr:row>
      <xdr:rowOff>285750</xdr:rowOff>
    </xdr:from>
    <xdr:to>
      <xdr:col>2</xdr:col>
      <xdr:colOff>885825</xdr:colOff>
      <xdr:row>26</xdr:row>
      <xdr:rowOff>1200150</xdr:rowOff>
    </xdr:to>
    <xdr:pic>
      <xdr:nvPicPr>
        <xdr:cNvPr id="1067" name="image6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638550" y="38547675"/>
          <a:ext cx="695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142875</xdr:colOff>
      <xdr:row>41</xdr:row>
      <xdr:rowOff>161925</xdr:rowOff>
    </xdr:from>
    <xdr:to>
      <xdr:col>2</xdr:col>
      <xdr:colOff>971550</xdr:colOff>
      <xdr:row>41</xdr:row>
      <xdr:rowOff>1419225</xdr:rowOff>
    </xdr:to>
    <xdr:pic>
      <xdr:nvPicPr>
        <xdr:cNvPr id="1068" name="image56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590925" y="60998100"/>
          <a:ext cx="82867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180975</xdr:colOff>
      <xdr:row>19</xdr:row>
      <xdr:rowOff>266700</xdr:rowOff>
    </xdr:from>
    <xdr:to>
      <xdr:col>2</xdr:col>
      <xdr:colOff>990600</xdr:colOff>
      <xdr:row>19</xdr:row>
      <xdr:rowOff>1304925</xdr:rowOff>
    </xdr:to>
    <xdr:pic>
      <xdr:nvPicPr>
        <xdr:cNvPr id="1069" name="image5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629025" y="27993975"/>
          <a:ext cx="8096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171450</xdr:colOff>
      <xdr:row>20</xdr:row>
      <xdr:rowOff>161925</xdr:rowOff>
    </xdr:from>
    <xdr:to>
      <xdr:col>2</xdr:col>
      <xdr:colOff>1028700</xdr:colOff>
      <xdr:row>20</xdr:row>
      <xdr:rowOff>1247775</xdr:rowOff>
    </xdr:to>
    <xdr:pic>
      <xdr:nvPicPr>
        <xdr:cNvPr id="1070" name="image5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619500" y="29394150"/>
          <a:ext cx="8572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152400</xdr:colOff>
      <xdr:row>18</xdr:row>
      <xdr:rowOff>238125</xdr:rowOff>
    </xdr:from>
    <xdr:to>
      <xdr:col>2</xdr:col>
      <xdr:colOff>990600</xdr:colOff>
      <xdr:row>18</xdr:row>
      <xdr:rowOff>1266825</xdr:rowOff>
    </xdr:to>
    <xdr:pic>
      <xdr:nvPicPr>
        <xdr:cNvPr id="1071" name="image57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3600450" y="26460450"/>
          <a:ext cx="8382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161925</xdr:colOff>
      <xdr:row>15</xdr:row>
      <xdr:rowOff>180975</xdr:rowOff>
    </xdr:from>
    <xdr:to>
      <xdr:col>2</xdr:col>
      <xdr:colOff>990600</xdr:colOff>
      <xdr:row>15</xdr:row>
      <xdr:rowOff>1276350</xdr:rowOff>
    </xdr:to>
    <xdr:pic>
      <xdr:nvPicPr>
        <xdr:cNvPr id="1072" name="image5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609975" y="21888450"/>
          <a:ext cx="8286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133350</xdr:colOff>
      <xdr:row>17</xdr:row>
      <xdr:rowOff>228600</xdr:rowOff>
    </xdr:from>
    <xdr:to>
      <xdr:col>2</xdr:col>
      <xdr:colOff>952500</xdr:colOff>
      <xdr:row>17</xdr:row>
      <xdr:rowOff>1285875</xdr:rowOff>
    </xdr:to>
    <xdr:pic>
      <xdr:nvPicPr>
        <xdr:cNvPr id="1073" name="image5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581400" y="24945975"/>
          <a:ext cx="8191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95250</xdr:colOff>
      <xdr:row>27</xdr:row>
      <xdr:rowOff>95250</xdr:rowOff>
    </xdr:from>
    <xdr:to>
      <xdr:col>2</xdr:col>
      <xdr:colOff>923925</xdr:colOff>
      <xdr:row>27</xdr:row>
      <xdr:rowOff>1409700</xdr:rowOff>
    </xdr:to>
    <xdr:pic>
      <xdr:nvPicPr>
        <xdr:cNvPr id="1074" name="image5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543300" y="39862125"/>
          <a:ext cx="828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76200</xdr:colOff>
      <xdr:row>94</xdr:row>
      <xdr:rowOff>142875</xdr:rowOff>
    </xdr:from>
    <xdr:to>
      <xdr:col>2</xdr:col>
      <xdr:colOff>1019175</xdr:colOff>
      <xdr:row>94</xdr:row>
      <xdr:rowOff>1390650</xdr:rowOff>
    </xdr:to>
    <xdr:pic>
      <xdr:nvPicPr>
        <xdr:cNvPr id="1075" name="image55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3524250" y="140741400"/>
          <a:ext cx="94297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142875</xdr:colOff>
      <xdr:row>91</xdr:row>
      <xdr:rowOff>133350</xdr:rowOff>
    </xdr:from>
    <xdr:to>
      <xdr:col>2</xdr:col>
      <xdr:colOff>923925</xdr:colOff>
      <xdr:row>91</xdr:row>
      <xdr:rowOff>1266825</xdr:rowOff>
    </xdr:to>
    <xdr:pic>
      <xdr:nvPicPr>
        <xdr:cNvPr id="1076" name="image5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3590925" y="136217025"/>
          <a:ext cx="7810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209550</xdr:colOff>
      <xdr:row>84</xdr:row>
      <xdr:rowOff>314325</xdr:rowOff>
    </xdr:from>
    <xdr:to>
      <xdr:col>2</xdr:col>
      <xdr:colOff>904875</xdr:colOff>
      <xdr:row>84</xdr:row>
      <xdr:rowOff>1209675</xdr:rowOff>
    </xdr:to>
    <xdr:pic>
      <xdr:nvPicPr>
        <xdr:cNvPr id="1077" name="image7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657600" y="125863350"/>
          <a:ext cx="6953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95250</xdr:colOff>
      <xdr:row>85</xdr:row>
      <xdr:rowOff>361950</xdr:rowOff>
    </xdr:from>
    <xdr:to>
      <xdr:col>2</xdr:col>
      <xdr:colOff>1000125</xdr:colOff>
      <xdr:row>85</xdr:row>
      <xdr:rowOff>1266825</xdr:rowOff>
    </xdr:to>
    <xdr:pic>
      <xdr:nvPicPr>
        <xdr:cNvPr id="1078" name="image6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543300" y="127415925"/>
          <a:ext cx="904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133350</xdr:colOff>
      <xdr:row>47</xdr:row>
      <xdr:rowOff>209550</xdr:rowOff>
    </xdr:from>
    <xdr:to>
      <xdr:col>2</xdr:col>
      <xdr:colOff>981075</xdr:colOff>
      <xdr:row>47</xdr:row>
      <xdr:rowOff>1343025</xdr:rowOff>
    </xdr:to>
    <xdr:pic>
      <xdr:nvPicPr>
        <xdr:cNvPr id="1079" name="image6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3581400" y="70075425"/>
          <a:ext cx="8477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85725</xdr:colOff>
      <xdr:row>54</xdr:row>
      <xdr:rowOff>85725</xdr:rowOff>
    </xdr:from>
    <xdr:to>
      <xdr:col>2</xdr:col>
      <xdr:colOff>962025</xdr:colOff>
      <xdr:row>54</xdr:row>
      <xdr:rowOff>1390650</xdr:rowOff>
    </xdr:to>
    <xdr:pic>
      <xdr:nvPicPr>
        <xdr:cNvPr id="1080" name="image6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3533775" y="80486250"/>
          <a:ext cx="8763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114300</xdr:colOff>
      <xdr:row>53</xdr:row>
      <xdr:rowOff>142875</xdr:rowOff>
    </xdr:from>
    <xdr:to>
      <xdr:col>2</xdr:col>
      <xdr:colOff>933450</xdr:colOff>
      <xdr:row>53</xdr:row>
      <xdr:rowOff>1314450</xdr:rowOff>
    </xdr:to>
    <xdr:pic>
      <xdr:nvPicPr>
        <xdr:cNvPr id="1081" name="image5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562350" y="79038450"/>
          <a:ext cx="8191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285750</xdr:colOff>
      <xdr:row>51</xdr:row>
      <xdr:rowOff>209550</xdr:rowOff>
    </xdr:from>
    <xdr:to>
      <xdr:col>2</xdr:col>
      <xdr:colOff>933450</xdr:colOff>
      <xdr:row>51</xdr:row>
      <xdr:rowOff>1381125</xdr:rowOff>
    </xdr:to>
    <xdr:pic>
      <xdr:nvPicPr>
        <xdr:cNvPr id="1082" name="image6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3733800" y="76095225"/>
          <a:ext cx="6477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295275</xdr:colOff>
      <xdr:row>52</xdr:row>
      <xdr:rowOff>152400</xdr:rowOff>
    </xdr:from>
    <xdr:to>
      <xdr:col>2</xdr:col>
      <xdr:colOff>857250</xdr:colOff>
      <xdr:row>52</xdr:row>
      <xdr:rowOff>1295400</xdr:rowOff>
    </xdr:to>
    <xdr:pic>
      <xdr:nvPicPr>
        <xdr:cNvPr id="1083" name="image85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3743325" y="77543025"/>
          <a:ext cx="561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257175</xdr:colOff>
      <xdr:row>56</xdr:row>
      <xdr:rowOff>200025</xdr:rowOff>
    </xdr:from>
    <xdr:to>
      <xdr:col>2</xdr:col>
      <xdr:colOff>866775</xdr:colOff>
      <xdr:row>56</xdr:row>
      <xdr:rowOff>1219200</xdr:rowOff>
    </xdr:to>
    <xdr:pic>
      <xdr:nvPicPr>
        <xdr:cNvPr id="1084" name="image6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3705225" y="83610450"/>
          <a:ext cx="6096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209550</xdr:colOff>
      <xdr:row>57</xdr:row>
      <xdr:rowOff>228600</xdr:rowOff>
    </xdr:from>
    <xdr:to>
      <xdr:col>2</xdr:col>
      <xdr:colOff>923925</xdr:colOff>
      <xdr:row>57</xdr:row>
      <xdr:rowOff>1362075</xdr:rowOff>
    </xdr:to>
    <xdr:pic>
      <xdr:nvPicPr>
        <xdr:cNvPr id="1085" name="image8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657600" y="85143975"/>
          <a:ext cx="7143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57150</xdr:colOff>
      <xdr:row>23</xdr:row>
      <xdr:rowOff>104775</xdr:rowOff>
    </xdr:from>
    <xdr:to>
      <xdr:col>2</xdr:col>
      <xdr:colOff>1028700</xdr:colOff>
      <xdr:row>23</xdr:row>
      <xdr:rowOff>1419225</xdr:rowOff>
    </xdr:to>
    <xdr:pic>
      <xdr:nvPicPr>
        <xdr:cNvPr id="1086" name="image7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3505200" y="33851850"/>
          <a:ext cx="9715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190500</xdr:colOff>
      <xdr:row>29</xdr:row>
      <xdr:rowOff>228600</xdr:rowOff>
    </xdr:from>
    <xdr:to>
      <xdr:col>2</xdr:col>
      <xdr:colOff>971550</xdr:colOff>
      <xdr:row>29</xdr:row>
      <xdr:rowOff>1390650</xdr:rowOff>
    </xdr:to>
    <xdr:pic>
      <xdr:nvPicPr>
        <xdr:cNvPr id="1087" name="image7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638550" y="43005375"/>
          <a:ext cx="7810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57150</xdr:colOff>
      <xdr:row>80</xdr:row>
      <xdr:rowOff>209550</xdr:rowOff>
    </xdr:from>
    <xdr:to>
      <xdr:col>2</xdr:col>
      <xdr:colOff>933450</xdr:colOff>
      <xdr:row>80</xdr:row>
      <xdr:rowOff>1409700</xdr:rowOff>
    </xdr:to>
    <xdr:pic>
      <xdr:nvPicPr>
        <xdr:cNvPr id="1088" name="image6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505200" y="119738775"/>
          <a:ext cx="87630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114300</xdr:colOff>
      <xdr:row>55</xdr:row>
      <xdr:rowOff>142875</xdr:rowOff>
    </xdr:from>
    <xdr:to>
      <xdr:col>2</xdr:col>
      <xdr:colOff>1019175</xdr:colOff>
      <xdr:row>55</xdr:row>
      <xdr:rowOff>1333500</xdr:rowOff>
    </xdr:to>
    <xdr:pic>
      <xdr:nvPicPr>
        <xdr:cNvPr id="1089" name="image6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3562350" y="82048350"/>
          <a:ext cx="9048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152400</xdr:colOff>
      <xdr:row>42</xdr:row>
      <xdr:rowOff>161925</xdr:rowOff>
    </xdr:from>
    <xdr:to>
      <xdr:col>2</xdr:col>
      <xdr:colOff>923925</xdr:colOff>
      <xdr:row>42</xdr:row>
      <xdr:rowOff>1276350</xdr:rowOff>
    </xdr:to>
    <xdr:pic>
      <xdr:nvPicPr>
        <xdr:cNvPr id="1090" name="image7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3600450" y="62503050"/>
          <a:ext cx="7715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142875</xdr:colOff>
      <xdr:row>24</xdr:row>
      <xdr:rowOff>123825</xdr:rowOff>
    </xdr:from>
    <xdr:to>
      <xdr:col>2</xdr:col>
      <xdr:colOff>962025</xdr:colOff>
      <xdr:row>24</xdr:row>
      <xdr:rowOff>1400175</xdr:rowOff>
    </xdr:to>
    <xdr:pic>
      <xdr:nvPicPr>
        <xdr:cNvPr id="1091" name="image7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3590925" y="35375850"/>
          <a:ext cx="81915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247650</xdr:colOff>
      <xdr:row>89</xdr:row>
      <xdr:rowOff>180975</xdr:rowOff>
    </xdr:from>
    <xdr:to>
      <xdr:col>2</xdr:col>
      <xdr:colOff>895350</xdr:colOff>
      <xdr:row>89</xdr:row>
      <xdr:rowOff>1333500</xdr:rowOff>
    </xdr:to>
    <xdr:pic>
      <xdr:nvPicPr>
        <xdr:cNvPr id="1092" name="image7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3695700" y="133254750"/>
          <a:ext cx="6477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161925</xdr:colOff>
      <xdr:row>2</xdr:row>
      <xdr:rowOff>104775</xdr:rowOff>
    </xdr:from>
    <xdr:to>
      <xdr:col>2</xdr:col>
      <xdr:colOff>962025</xdr:colOff>
      <xdr:row>2</xdr:row>
      <xdr:rowOff>1314450</xdr:rowOff>
    </xdr:to>
    <xdr:pic>
      <xdr:nvPicPr>
        <xdr:cNvPr id="1093" name="image7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3609975" y="2247900"/>
          <a:ext cx="8001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219075</xdr:colOff>
      <xdr:row>25</xdr:row>
      <xdr:rowOff>276225</xdr:rowOff>
    </xdr:from>
    <xdr:to>
      <xdr:col>2</xdr:col>
      <xdr:colOff>895350</xdr:colOff>
      <xdr:row>25</xdr:row>
      <xdr:rowOff>1362075</xdr:rowOff>
    </xdr:to>
    <xdr:pic>
      <xdr:nvPicPr>
        <xdr:cNvPr id="1094" name="image9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3667125" y="37033200"/>
          <a:ext cx="6762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123825</xdr:colOff>
      <xdr:row>22</xdr:row>
      <xdr:rowOff>95250</xdr:rowOff>
    </xdr:from>
    <xdr:to>
      <xdr:col>2</xdr:col>
      <xdr:colOff>971550</xdr:colOff>
      <xdr:row>22</xdr:row>
      <xdr:rowOff>1362075</xdr:rowOff>
    </xdr:to>
    <xdr:pic>
      <xdr:nvPicPr>
        <xdr:cNvPr id="1095" name="image8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3571875" y="32337375"/>
          <a:ext cx="8477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171450</xdr:colOff>
      <xdr:row>78</xdr:row>
      <xdr:rowOff>85725</xdr:rowOff>
    </xdr:from>
    <xdr:to>
      <xdr:col>2</xdr:col>
      <xdr:colOff>800100</xdr:colOff>
      <xdr:row>78</xdr:row>
      <xdr:rowOff>1381125</xdr:rowOff>
    </xdr:to>
    <xdr:pic>
      <xdr:nvPicPr>
        <xdr:cNvPr id="1096" name="image9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3619500" y="116605050"/>
          <a:ext cx="6286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123825</xdr:colOff>
      <xdr:row>82</xdr:row>
      <xdr:rowOff>180975</xdr:rowOff>
    </xdr:from>
    <xdr:to>
      <xdr:col>2</xdr:col>
      <xdr:colOff>933450</xdr:colOff>
      <xdr:row>82</xdr:row>
      <xdr:rowOff>1362075</xdr:rowOff>
    </xdr:to>
    <xdr:pic>
      <xdr:nvPicPr>
        <xdr:cNvPr id="1097" name="image8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3571875" y="122720100"/>
          <a:ext cx="8096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304800</xdr:colOff>
      <xdr:row>83</xdr:row>
      <xdr:rowOff>190500</xdr:rowOff>
    </xdr:from>
    <xdr:to>
      <xdr:col>2</xdr:col>
      <xdr:colOff>800100</xdr:colOff>
      <xdr:row>83</xdr:row>
      <xdr:rowOff>1333500</xdr:rowOff>
    </xdr:to>
    <xdr:pic>
      <xdr:nvPicPr>
        <xdr:cNvPr id="1098" name="image8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3752850" y="124234575"/>
          <a:ext cx="495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123825</xdr:colOff>
      <xdr:row>81</xdr:row>
      <xdr:rowOff>219075</xdr:rowOff>
    </xdr:from>
    <xdr:to>
      <xdr:col>2</xdr:col>
      <xdr:colOff>876300</xdr:colOff>
      <xdr:row>81</xdr:row>
      <xdr:rowOff>1104900</xdr:rowOff>
    </xdr:to>
    <xdr:pic>
      <xdr:nvPicPr>
        <xdr:cNvPr id="1099" name="image8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3571875" y="121253250"/>
          <a:ext cx="7524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200025</xdr:colOff>
      <xdr:row>75</xdr:row>
      <xdr:rowOff>142875</xdr:rowOff>
    </xdr:from>
    <xdr:to>
      <xdr:col>2</xdr:col>
      <xdr:colOff>942975</xdr:colOff>
      <xdr:row>75</xdr:row>
      <xdr:rowOff>1247775</xdr:rowOff>
    </xdr:to>
    <xdr:pic>
      <xdr:nvPicPr>
        <xdr:cNvPr id="1100" name="image9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3648075" y="112147350"/>
          <a:ext cx="7429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228600</xdr:colOff>
      <xdr:row>74</xdr:row>
      <xdr:rowOff>180975</xdr:rowOff>
    </xdr:from>
    <xdr:to>
      <xdr:col>2</xdr:col>
      <xdr:colOff>895350</xdr:colOff>
      <xdr:row>74</xdr:row>
      <xdr:rowOff>1219200</xdr:rowOff>
    </xdr:to>
    <xdr:pic>
      <xdr:nvPicPr>
        <xdr:cNvPr id="1101" name="image8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3676650" y="110680500"/>
          <a:ext cx="6667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152400</xdr:colOff>
      <xdr:row>77</xdr:row>
      <xdr:rowOff>200025</xdr:rowOff>
    </xdr:from>
    <xdr:to>
      <xdr:col>2</xdr:col>
      <xdr:colOff>895350</xdr:colOff>
      <xdr:row>77</xdr:row>
      <xdr:rowOff>1238250</xdr:rowOff>
    </xdr:to>
    <xdr:pic>
      <xdr:nvPicPr>
        <xdr:cNvPr id="1102" name="image8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3600450" y="115214400"/>
          <a:ext cx="7429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152400</xdr:colOff>
      <xdr:row>76</xdr:row>
      <xdr:rowOff>257175</xdr:rowOff>
    </xdr:from>
    <xdr:to>
      <xdr:col>2</xdr:col>
      <xdr:colOff>990600</xdr:colOff>
      <xdr:row>76</xdr:row>
      <xdr:rowOff>1285875</xdr:rowOff>
    </xdr:to>
    <xdr:pic>
      <xdr:nvPicPr>
        <xdr:cNvPr id="1103" name="image9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3600450" y="113766600"/>
          <a:ext cx="8382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152400</xdr:colOff>
      <xdr:row>86</xdr:row>
      <xdr:rowOff>352425</xdr:rowOff>
    </xdr:from>
    <xdr:to>
      <xdr:col>2</xdr:col>
      <xdr:colOff>942975</xdr:colOff>
      <xdr:row>86</xdr:row>
      <xdr:rowOff>1228725</xdr:rowOff>
    </xdr:to>
    <xdr:pic>
      <xdr:nvPicPr>
        <xdr:cNvPr id="1104" name="image9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3600450" y="128911350"/>
          <a:ext cx="7905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76200</xdr:colOff>
      <xdr:row>79</xdr:row>
      <xdr:rowOff>123825</xdr:rowOff>
    </xdr:from>
    <xdr:to>
      <xdr:col>2</xdr:col>
      <xdr:colOff>914400</xdr:colOff>
      <xdr:row>79</xdr:row>
      <xdr:rowOff>1352550</xdr:rowOff>
    </xdr:to>
    <xdr:pic>
      <xdr:nvPicPr>
        <xdr:cNvPr id="1105" name="image9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3524250" y="118148100"/>
          <a:ext cx="8382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171450</xdr:colOff>
      <xdr:row>3</xdr:row>
      <xdr:rowOff>142875</xdr:rowOff>
    </xdr:from>
    <xdr:to>
      <xdr:col>2</xdr:col>
      <xdr:colOff>971550</xdr:colOff>
      <xdr:row>3</xdr:row>
      <xdr:rowOff>1352550</xdr:rowOff>
    </xdr:to>
    <xdr:pic>
      <xdr:nvPicPr>
        <xdr:cNvPr id="1106" name="image7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3619500" y="3790950"/>
          <a:ext cx="8001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142875</xdr:colOff>
      <xdr:row>39</xdr:row>
      <xdr:rowOff>142875</xdr:rowOff>
    </xdr:from>
    <xdr:to>
      <xdr:col>2</xdr:col>
      <xdr:colOff>962025</xdr:colOff>
      <xdr:row>39</xdr:row>
      <xdr:rowOff>1447800</xdr:rowOff>
    </xdr:to>
    <xdr:pic>
      <xdr:nvPicPr>
        <xdr:cNvPr id="1107" name="image9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3590925" y="57969150"/>
          <a:ext cx="819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180975</xdr:colOff>
      <xdr:row>9</xdr:row>
      <xdr:rowOff>333375</xdr:rowOff>
    </xdr:from>
    <xdr:to>
      <xdr:col>2</xdr:col>
      <xdr:colOff>1028700</xdr:colOff>
      <xdr:row>9</xdr:row>
      <xdr:rowOff>1209675</xdr:rowOff>
    </xdr:to>
    <xdr:pic>
      <xdr:nvPicPr>
        <xdr:cNvPr id="1108" name="image7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3629025" y="13011150"/>
          <a:ext cx="8477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161925</xdr:colOff>
      <xdr:row>87</xdr:row>
      <xdr:rowOff>352425</xdr:rowOff>
    </xdr:from>
    <xdr:to>
      <xdr:col>2</xdr:col>
      <xdr:colOff>971550</xdr:colOff>
      <xdr:row>87</xdr:row>
      <xdr:rowOff>1171575</xdr:rowOff>
    </xdr:to>
    <xdr:pic>
      <xdr:nvPicPr>
        <xdr:cNvPr id="1109" name="image6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3609975" y="130416300"/>
          <a:ext cx="8096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123825</xdr:colOff>
      <xdr:row>88</xdr:row>
      <xdr:rowOff>276225</xdr:rowOff>
    </xdr:from>
    <xdr:to>
      <xdr:col>2</xdr:col>
      <xdr:colOff>1000125</xdr:colOff>
      <xdr:row>88</xdr:row>
      <xdr:rowOff>1295400</xdr:rowOff>
    </xdr:to>
    <xdr:pic>
      <xdr:nvPicPr>
        <xdr:cNvPr id="1110" name="image6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3571875" y="131845050"/>
          <a:ext cx="8763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123825</xdr:colOff>
      <xdr:row>32</xdr:row>
      <xdr:rowOff>180975</xdr:rowOff>
    </xdr:from>
    <xdr:to>
      <xdr:col>2</xdr:col>
      <xdr:colOff>1038225</xdr:colOff>
      <xdr:row>32</xdr:row>
      <xdr:rowOff>1190625</xdr:rowOff>
    </xdr:to>
    <xdr:pic>
      <xdr:nvPicPr>
        <xdr:cNvPr id="1111" name="image18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3571875" y="47472600"/>
          <a:ext cx="9144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428625</xdr:colOff>
      <xdr:row>90</xdr:row>
      <xdr:rowOff>276225</xdr:rowOff>
    </xdr:from>
    <xdr:to>
      <xdr:col>2</xdr:col>
      <xdr:colOff>781050</xdr:colOff>
      <xdr:row>90</xdr:row>
      <xdr:rowOff>1200150</xdr:rowOff>
    </xdr:to>
    <xdr:pic>
      <xdr:nvPicPr>
        <xdr:cNvPr id="1112" name="Picture 92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3876675" y="134854950"/>
          <a:ext cx="3524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59</xdr:row>
      <xdr:rowOff>409575</xdr:rowOff>
    </xdr:from>
    <xdr:to>
      <xdr:col>2</xdr:col>
      <xdr:colOff>1085850</xdr:colOff>
      <xdr:row>59</xdr:row>
      <xdr:rowOff>1066800</xdr:rowOff>
    </xdr:to>
    <xdr:pic>
      <xdr:nvPicPr>
        <xdr:cNvPr id="1113" name="Picture 103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3562350" y="88334850"/>
          <a:ext cx="9715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10</xdr:row>
      <xdr:rowOff>333375</xdr:rowOff>
    </xdr:from>
    <xdr:to>
      <xdr:col>2</xdr:col>
      <xdr:colOff>819150</xdr:colOff>
      <xdr:row>10</xdr:row>
      <xdr:rowOff>1238250</xdr:rowOff>
    </xdr:to>
    <xdr:pic>
      <xdr:nvPicPr>
        <xdr:cNvPr id="1114" name="Picture 105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3733800" y="14516100"/>
          <a:ext cx="5334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11</xdr:row>
      <xdr:rowOff>438150</xdr:rowOff>
    </xdr:from>
    <xdr:to>
      <xdr:col>2</xdr:col>
      <xdr:colOff>819150</xdr:colOff>
      <xdr:row>11</xdr:row>
      <xdr:rowOff>1143000</xdr:rowOff>
    </xdr:to>
    <xdr:pic>
      <xdr:nvPicPr>
        <xdr:cNvPr id="1115" name="Picture 106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3790950" y="16125825"/>
          <a:ext cx="4762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34</xdr:row>
      <xdr:rowOff>95250</xdr:rowOff>
    </xdr:from>
    <xdr:to>
      <xdr:col>2</xdr:col>
      <xdr:colOff>1038225</xdr:colOff>
      <xdr:row>34</xdr:row>
      <xdr:rowOff>1238250</xdr:rowOff>
    </xdr:to>
    <xdr:pic>
      <xdr:nvPicPr>
        <xdr:cNvPr id="1116" name="image8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3552825" y="50396775"/>
          <a:ext cx="9334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314325</xdr:colOff>
      <xdr:row>1</xdr:row>
      <xdr:rowOff>257175</xdr:rowOff>
    </xdr:from>
    <xdr:to>
      <xdr:col>2</xdr:col>
      <xdr:colOff>819150</xdr:colOff>
      <xdr:row>1</xdr:row>
      <xdr:rowOff>1276350</xdr:rowOff>
    </xdr:to>
    <xdr:pic>
      <xdr:nvPicPr>
        <xdr:cNvPr id="1117" name="Picture 107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3762375" y="895350"/>
          <a:ext cx="5048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7</xdr:row>
      <xdr:rowOff>257175</xdr:rowOff>
    </xdr:from>
    <xdr:to>
      <xdr:col>2</xdr:col>
      <xdr:colOff>723900</xdr:colOff>
      <xdr:row>7</xdr:row>
      <xdr:rowOff>1276350</xdr:rowOff>
    </xdr:to>
    <xdr:pic>
      <xdr:nvPicPr>
        <xdr:cNvPr id="1118" name="Picture 114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3810000" y="9925050"/>
          <a:ext cx="3619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381000</xdr:colOff>
      <xdr:row>6</xdr:row>
      <xdr:rowOff>47625</xdr:rowOff>
    </xdr:from>
    <xdr:to>
      <xdr:col>2</xdr:col>
      <xdr:colOff>762000</xdr:colOff>
      <xdr:row>6</xdr:row>
      <xdr:rowOff>971550</xdr:rowOff>
    </xdr:to>
    <xdr:pic>
      <xdr:nvPicPr>
        <xdr:cNvPr id="1119" name="Picture 116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3829050" y="8210550"/>
          <a:ext cx="3810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390525</xdr:colOff>
      <xdr:row>4</xdr:row>
      <xdr:rowOff>219075</xdr:rowOff>
    </xdr:from>
    <xdr:to>
      <xdr:col>2</xdr:col>
      <xdr:colOff>704850</xdr:colOff>
      <xdr:row>4</xdr:row>
      <xdr:rowOff>990600</xdr:rowOff>
    </xdr:to>
    <xdr:pic>
      <xdr:nvPicPr>
        <xdr:cNvPr id="1120" name="Picture 117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3838575" y="5372100"/>
          <a:ext cx="3143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5</xdr:row>
      <xdr:rowOff>219075</xdr:rowOff>
    </xdr:from>
    <xdr:to>
      <xdr:col>2</xdr:col>
      <xdr:colOff>781050</xdr:colOff>
      <xdr:row>5</xdr:row>
      <xdr:rowOff>1352550</xdr:rowOff>
    </xdr:to>
    <xdr:pic>
      <xdr:nvPicPr>
        <xdr:cNvPr id="1121" name="Picture 119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3752850" y="6877050"/>
          <a:ext cx="4762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247650</xdr:colOff>
      <xdr:row>13</xdr:row>
      <xdr:rowOff>257175</xdr:rowOff>
    </xdr:from>
    <xdr:to>
      <xdr:col>2</xdr:col>
      <xdr:colOff>704850</xdr:colOff>
      <xdr:row>13</xdr:row>
      <xdr:rowOff>1238250</xdr:rowOff>
    </xdr:to>
    <xdr:pic>
      <xdr:nvPicPr>
        <xdr:cNvPr id="1122" name="Picture 120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3695700" y="18954750"/>
          <a:ext cx="4572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46</xdr:row>
      <xdr:rowOff>76200</xdr:rowOff>
    </xdr:from>
    <xdr:to>
      <xdr:col>2</xdr:col>
      <xdr:colOff>723900</xdr:colOff>
      <xdr:row>46</xdr:row>
      <xdr:rowOff>1466850</xdr:rowOff>
    </xdr:to>
    <xdr:pic>
      <xdr:nvPicPr>
        <xdr:cNvPr id="1123" name="Picture 121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3848100" y="68437125"/>
          <a:ext cx="32385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209550</xdr:colOff>
      <xdr:row>67</xdr:row>
      <xdr:rowOff>495300</xdr:rowOff>
    </xdr:from>
    <xdr:to>
      <xdr:col>2</xdr:col>
      <xdr:colOff>857250</xdr:colOff>
      <xdr:row>67</xdr:row>
      <xdr:rowOff>1047750</xdr:rowOff>
    </xdr:to>
    <xdr:pic>
      <xdr:nvPicPr>
        <xdr:cNvPr id="1124" name="Picture 122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3657600" y="100460175"/>
          <a:ext cx="6477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247650</xdr:colOff>
      <xdr:row>97</xdr:row>
      <xdr:rowOff>171450</xdr:rowOff>
    </xdr:from>
    <xdr:to>
      <xdr:col>2</xdr:col>
      <xdr:colOff>876300</xdr:colOff>
      <xdr:row>97</xdr:row>
      <xdr:rowOff>1333500</xdr:rowOff>
    </xdr:to>
    <xdr:pic>
      <xdr:nvPicPr>
        <xdr:cNvPr id="1125" name="Picture 123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3695700" y="145284825"/>
          <a:ext cx="6286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102</xdr:row>
      <xdr:rowOff>247650</xdr:rowOff>
    </xdr:from>
    <xdr:to>
      <xdr:col>2</xdr:col>
      <xdr:colOff>990600</xdr:colOff>
      <xdr:row>102</xdr:row>
      <xdr:rowOff>1219200</xdr:rowOff>
    </xdr:to>
    <xdr:pic>
      <xdr:nvPicPr>
        <xdr:cNvPr id="1126" name="Picture 129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3714750" y="152885775"/>
          <a:ext cx="7239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60</xdr:row>
      <xdr:rowOff>276225</xdr:rowOff>
    </xdr:from>
    <xdr:to>
      <xdr:col>2</xdr:col>
      <xdr:colOff>1057275</xdr:colOff>
      <xdr:row>60</xdr:row>
      <xdr:rowOff>1076325</xdr:rowOff>
    </xdr:to>
    <xdr:pic>
      <xdr:nvPicPr>
        <xdr:cNvPr id="1127" name="Picture 75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3486150" y="89706450"/>
          <a:ext cx="10191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112</xdr:row>
      <xdr:rowOff>457200</xdr:rowOff>
    </xdr:from>
    <xdr:to>
      <xdr:col>2</xdr:col>
      <xdr:colOff>838200</xdr:colOff>
      <xdr:row>112</xdr:row>
      <xdr:rowOff>1047750</xdr:rowOff>
    </xdr:to>
    <xdr:pic>
      <xdr:nvPicPr>
        <xdr:cNvPr id="1128" name="Picture 130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3714750" y="168144825"/>
          <a:ext cx="5715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111</xdr:row>
      <xdr:rowOff>447675</xdr:rowOff>
    </xdr:from>
    <xdr:to>
      <xdr:col>2</xdr:col>
      <xdr:colOff>838200</xdr:colOff>
      <xdr:row>111</xdr:row>
      <xdr:rowOff>1009650</xdr:rowOff>
    </xdr:to>
    <xdr:pic>
      <xdr:nvPicPr>
        <xdr:cNvPr id="1129" name="Picture 131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3724275" y="166630350"/>
          <a:ext cx="5619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113</xdr:row>
      <xdr:rowOff>304800</xdr:rowOff>
    </xdr:from>
    <xdr:to>
      <xdr:col>2</xdr:col>
      <xdr:colOff>781050</xdr:colOff>
      <xdr:row>113</xdr:row>
      <xdr:rowOff>1009650</xdr:rowOff>
    </xdr:to>
    <xdr:pic>
      <xdr:nvPicPr>
        <xdr:cNvPr id="1130" name="Picture 132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3724275" y="169497375"/>
          <a:ext cx="5048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115</xdr:row>
      <xdr:rowOff>266700</xdr:rowOff>
    </xdr:from>
    <xdr:to>
      <xdr:col>2</xdr:col>
      <xdr:colOff>781050</xdr:colOff>
      <xdr:row>115</xdr:row>
      <xdr:rowOff>895350</xdr:rowOff>
    </xdr:to>
    <xdr:pic>
      <xdr:nvPicPr>
        <xdr:cNvPr id="1131" name="Picture 133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3714750" y="172469175"/>
          <a:ext cx="5143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114</xdr:row>
      <xdr:rowOff>190500</xdr:rowOff>
    </xdr:from>
    <xdr:to>
      <xdr:col>2</xdr:col>
      <xdr:colOff>857250</xdr:colOff>
      <xdr:row>114</xdr:row>
      <xdr:rowOff>819150</xdr:rowOff>
    </xdr:to>
    <xdr:pic>
      <xdr:nvPicPr>
        <xdr:cNvPr id="1132" name="Picture 134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3733800" y="170888025"/>
          <a:ext cx="571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118</xdr:row>
      <xdr:rowOff>628650</xdr:rowOff>
    </xdr:from>
    <xdr:to>
      <xdr:col>2</xdr:col>
      <xdr:colOff>990600</xdr:colOff>
      <xdr:row>118</xdr:row>
      <xdr:rowOff>933450</xdr:rowOff>
    </xdr:to>
    <xdr:pic>
      <xdr:nvPicPr>
        <xdr:cNvPr id="1133" name="Picture 135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3543300" y="177345975"/>
          <a:ext cx="8953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117</xdr:row>
      <xdr:rowOff>133350</xdr:rowOff>
    </xdr:from>
    <xdr:to>
      <xdr:col>2</xdr:col>
      <xdr:colOff>733425</xdr:colOff>
      <xdr:row>117</xdr:row>
      <xdr:rowOff>885825</xdr:rowOff>
    </xdr:to>
    <xdr:pic>
      <xdr:nvPicPr>
        <xdr:cNvPr id="1134" name="Picture 136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3762375" y="175345725"/>
          <a:ext cx="4191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119</xdr:row>
      <xdr:rowOff>266700</xdr:rowOff>
    </xdr:from>
    <xdr:to>
      <xdr:col>2</xdr:col>
      <xdr:colOff>914400</xdr:colOff>
      <xdr:row>119</xdr:row>
      <xdr:rowOff>1200150</xdr:rowOff>
    </xdr:to>
    <xdr:pic>
      <xdr:nvPicPr>
        <xdr:cNvPr id="1135" name="Picture 137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3648075" y="178488975"/>
          <a:ext cx="7143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120</xdr:row>
      <xdr:rowOff>95250</xdr:rowOff>
    </xdr:from>
    <xdr:to>
      <xdr:col>2</xdr:col>
      <xdr:colOff>857250</xdr:colOff>
      <xdr:row>120</xdr:row>
      <xdr:rowOff>838200</xdr:rowOff>
    </xdr:to>
    <xdr:pic>
      <xdr:nvPicPr>
        <xdr:cNvPr id="1136" name="Picture 138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3667125" y="179822475"/>
          <a:ext cx="6381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121</xdr:row>
      <xdr:rowOff>95250</xdr:rowOff>
    </xdr:from>
    <xdr:to>
      <xdr:col>2</xdr:col>
      <xdr:colOff>819150</xdr:colOff>
      <xdr:row>121</xdr:row>
      <xdr:rowOff>1085850</xdr:rowOff>
    </xdr:to>
    <xdr:pic>
      <xdr:nvPicPr>
        <xdr:cNvPr id="1137" name="Picture 139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3648075" y="181327425"/>
          <a:ext cx="6191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105</xdr:row>
      <xdr:rowOff>171450</xdr:rowOff>
    </xdr:from>
    <xdr:to>
      <xdr:col>2</xdr:col>
      <xdr:colOff>781050</xdr:colOff>
      <xdr:row>105</xdr:row>
      <xdr:rowOff>971550</xdr:rowOff>
    </xdr:to>
    <xdr:pic>
      <xdr:nvPicPr>
        <xdr:cNvPr id="1138" name="Picture 140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3724275" y="157324425"/>
          <a:ext cx="5048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106</xdr:row>
      <xdr:rowOff>180975</xdr:rowOff>
    </xdr:from>
    <xdr:to>
      <xdr:col>2</xdr:col>
      <xdr:colOff>800100</xdr:colOff>
      <xdr:row>106</xdr:row>
      <xdr:rowOff>990600</xdr:rowOff>
    </xdr:to>
    <xdr:pic>
      <xdr:nvPicPr>
        <xdr:cNvPr id="1139" name="Picture 141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3733800" y="158838900"/>
          <a:ext cx="5143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107</xdr:row>
      <xdr:rowOff>114300</xdr:rowOff>
    </xdr:from>
    <xdr:to>
      <xdr:col>2</xdr:col>
      <xdr:colOff>723900</xdr:colOff>
      <xdr:row>107</xdr:row>
      <xdr:rowOff>1123950</xdr:rowOff>
    </xdr:to>
    <xdr:pic>
      <xdr:nvPicPr>
        <xdr:cNvPr id="1140" name="Picture 142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3752850" y="160277175"/>
          <a:ext cx="4191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109</xdr:row>
      <xdr:rowOff>85725</xdr:rowOff>
    </xdr:from>
    <xdr:to>
      <xdr:col>2</xdr:col>
      <xdr:colOff>857250</xdr:colOff>
      <xdr:row>109</xdr:row>
      <xdr:rowOff>1085850</xdr:rowOff>
    </xdr:to>
    <xdr:pic>
      <xdr:nvPicPr>
        <xdr:cNvPr id="1141" name="Picture 143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3629025" y="163258500"/>
          <a:ext cx="6762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108</xdr:row>
      <xdr:rowOff>533400</xdr:rowOff>
    </xdr:from>
    <xdr:to>
      <xdr:col>2</xdr:col>
      <xdr:colOff>952500</xdr:colOff>
      <xdr:row>108</xdr:row>
      <xdr:rowOff>1028700</xdr:rowOff>
    </xdr:to>
    <xdr:pic>
      <xdr:nvPicPr>
        <xdr:cNvPr id="1142" name="Picture 144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3619500" y="162201225"/>
          <a:ext cx="7810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110</xdr:row>
      <xdr:rowOff>485775</xdr:rowOff>
    </xdr:from>
    <xdr:to>
      <xdr:col>2</xdr:col>
      <xdr:colOff>1009650</xdr:colOff>
      <xdr:row>110</xdr:row>
      <xdr:rowOff>895350</xdr:rowOff>
    </xdr:to>
    <xdr:pic>
      <xdr:nvPicPr>
        <xdr:cNvPr id="1143" name="Picture 145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3543300" y="165163500"/>
          <a:ext cx="9144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116</xdr:row>
      <xdr:rowOff>104775</xdr:rowOff>
    </xdr:from>
    <xdr:to>
      <xdr:col>2</xdr:col>
      <xdr:colOff>733425</xdr:colOff>
      <xdr:row>116</xdr:row>
      <xdr:rowOff>857250</xdr:rowOff>
    </xdr:to>
    <xdr:pic>
      <xdr:nvPicPr>
        <xdr:cNvPr id="1144" name="Picture 146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3771900" y="173812200"/>
          <a:ext cx="4095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31"/>
  <sheetViews>
    <sheetView tabSelected="1" zoomScale="108" zoomScaleNormal="108" workbookViewId="0">
      <pane ySplit="1" topLeftCell="A2" activePane="bottomLeft" state="frozen"/>
      <selection pane="bottomLeft" activeCell="L308" sqref="L307:L308"/>
    </sheetView>
  </sheetViews>
  <sheetFormatPr defaultColWidth="12.5703125" defaultRowHeight="15" customHeight="1" x14ac:dyDescent="0.2"/>
  <cols>
    <col min="1" max="1" width="14.85546875" style="5" customWidth="1"/>
    <col min="2" max="2" width="36.85546875" style="5" customWidth="1"/>
    <col min="3" max="3" width="16.7109375" style="5" customWidth="1"/>
    <col min="4" max="4" width="14" style="8" bestFit="1" customWidth="1"/>
    <col min="5" max="5" width="12" style="8" bestFit="1" customWidth="1"/>
    <col min="6" max="6" width="13.85546875" style="7" customWidth="1"/>
    <col min="7" max="7" width="21.140625" style="7" customWidth="1"/>
    <col min="8" max="9" width="14.140625" style="8" customWidth="1"/>
    <col min="10" max="10" width="9" style="7" customWidth="1"/>
    <col min="11" max="12" width="14.5703125" style="8" customWidth="1"/>
    <col min="13" max="13" width="9.42578125" style="7" customWidth="1"/>
    <col min="14" max="14" width="13.42578125" style="8" customWidth="1"/>
    <col min="15" max="15" width="12.85546875" style="5" bestFit="1" customWidth="1"/>
    <col min="16" max="16" width="6.5703125" style="5" customWidth="1"/>
    <col min="17" max="17" width="8.85546875" style="5" bestFit="1" customWidth="1"/>
    <col min="18" max="27" width="8" style="5" customWidth="1"/>
    <col min="28" max="16384" width="12.5703125" style="5"/>
  </cols>
  <sheetData>
    <row r="1" spans="1:27" s="6" customFormat="1" ht="50.25" customHeight="1" x14ac:dyDescent="0.2">
      <c r="A1" s="36" t="s">
        <v>277</v>
      </c>
      <c r="B1" s="36" t="s">
        <v>278</v>
      </c>
      <c r="C1" s="36" t="s">
        <v>267</v>
      </c>
      <c r="D1" s="36" t="s">
        <v>276</v>
      </c>
      <c r="E1" s="36" t="s">
        <v>268</v>
      </c>
      <c r="F1" s="36" t="s">
        <v>269</v>
      </c>
      <c r="G1" s="36" t="s">
        <v>270</v>
      </c>
      <c r="H1" s="36" t="s">
        <v>173</v>
      </c>
      <c r="I1" s="36" t="s">
        <v>268</v>
      </c>
      <c r="J1" s="36" t="s">
        <v>271</v>
      </c>
      <c r="K1" s="36" t="s">
        <v>202</v>
      </c>
      <c r="L1" s="36" t="s">
        <v>268</v>
      </c>
      <c r="M1" s="36" t="s">
        <v>272</v>
      </c>
      <c r="N1" s="36" t="s">
        <v>202</v>
      </c>
      <c r="O1" s="36" t="s">
        <v>274</v>
      </c>
      <c r="P1" s="36" t="s">
        <v>275</v>
      </c>
      <c r="Q1" s="36" t="s">
        <v>336</v>
      </c>
    </row>
    <row r="2" spans="1:27" ht="118.5" customHeight="1" x14ac:dyDescent="0.2">
      <c r="A2" s="26" t="s">
        <v>318</v>
      </c>
      <c r="B2" s="26" t="s">
        <v>319</v>
      </c>
      <c r="C2" s="3"/>
      <c r="D2" s="3" t="s">
        <v>2</v>
      </c>
      <c r="E2" s="14">
        <v>990</v>
      </c>
      <c r="F2" s="2">
        <v>1</v>
      </c>
      <c r="G2" s="3"/>
      <c r="H2" s="3"/>
      <c r="I2" s="3"/>
      <c r="J2" s="3"/>
      <c r="K2" s="3"/>
      <c r="L2" s="3"/>
      <c r="M2" s="3"/>
      <c r="N2" s="3"/>
      <c r="O2" s="3"/>
      <c r="P2" s="3"/>
      <c r="Q2" s="14">
        <f>(E2*F2)</f>
        <v>990</v>
      </c>
    </row>
    <row r="3" spans="1:27" ht="118.5" customHeight="1" x14ac:dyDescent="0.2">
      <c r="A3" s="3" t="s">
        <v>118</v>
      </c>
      <c r="B3" s="3" t="s">
        <v>119</v>
      </c>
      <c r="C3" s="2"/>
      <c r="D3" s="4" t="s">
        <v>2</v>
      </c>
      <c r="E3" s="14">
        <v>870</v>
      </c>
      <c r="F3" s="2">
        <v>1</v>
      </c>
      <c r="G3" s="2">
        <v>0</v>
      </c>
      <c r="H3" s="4" t="s">
        <v>182</v>
      </c>
      <c r="I3" s="4"/>
      <c r="J3" s="2">
        <v>1</v>
      </c>
      <c r="K3" s="3" t="s">
        <v>181</v>
      </c>
      <c r="L3" s="31">
        <v>100</v>
      </c>
      <c r="M3" s="2"/>
      <c r="N3" s="4"/>
      <c r="O3" s="3"/>
      <c r="P3" s="3"/>
      <c r="Q3" s="14">
        <f>(E3*F3)+(J3*L3)</f>
        <v>970</v>
      </c>
    </row>
    <row r="4" spans="1:27" ht="118.5" customHeight="1" x14ac:dyDescent="0.2">
      <c r="A4" s="3" t="s">
        <v>258</v>
      </c>
      <c r="B4" s="3" t="s">
        <v>261</v>
      </c>
      <c r="C4" s="2"/>
      <c r="D4" s="4" t="s">
        <v>2</v>
      </c>
      <c r="E4" s="14">
        <v>870</v>
      </c>
      <c r="F4" s="2">
        <v>10</v>
      </c>
      <c r="G4" s="2">
        <v>10</v>
      </c>
      <c r="H4" s="3" t="s">
        <v>263</v>
      </c>
      <c r="I4" s="3"/>
      <c r="J4" s="2">
        <v>0</v>
      </c>
      <c r="K4" s="3" t="s">
        <v>181</v>
      </c>
      <c r="L4" s="3"/>
      <c r="M4" s="2"/>
      <c r="N4" s="4"/>
      <c r="O4" s="3"/>
      <c r="P4" s="3"/>
      <c r="Q4" s="14">
        <f t="shared" ref="Q4:Q9" si="0">(E4*F4)</f>
        <v>8700</v>
      </c>
    </row>
    <row r="5" spans="1:27" ht="118.5" customHeight="1" x14ac:dyDescent="0.2">
      <c r="A5" s="25" t="s">
        <v>303</v>
      </c>
      <c r="B5" s="25" t="s">
        <v>304</v>
      </c>
      <c r="C5" s="27" t="s">
        <v>325</v>
      </c>
      <c r="D5" s="4" t="s">
        <v>23</v>
      </c>
      <c r="E5" s="14">
        <v>2700</v>
      </c>
      <c r="F5" s="2">
        <v>2</v>
      </c>
      <c r="G5" s="2"/>
      <c r="H5" s="3"/>
      <c r="I5" s="3"/>
      <c r="J5" s="2"/>
      <c r="K5" s="3"/>
      <c r="L5" s="3"/>
      <c r="M5" s="2"/>
      <c r="N5" s="4"/>
      <c r="O5" s="3"/>
      <c r="P5" s="3"/>
      <c r="Q5" s="14">
        <f t="shared" si="0"/>
        <v>5400</v>
      </c>
    </row>
    <row r="6" spans="1:27" ht="118.5" customHeight="1" x14ac:dyDescent="0.2">
      <c r="A6" s="25" t="s">
        <v>305</v>
      </c>
      <c r="B6" s="25" t="s">
        <v>306</v>
      </c>
      <c r="C6" s="2"/>
      <c r="D6" s="4" t="s">
        <v>23</v>
      </c>
      <c r="E6" s="14">
        <v>2500</v>
      </c>
      <c r="F6" s="2">
        <v>2</v>
      </c>
      <c r="G6" s="2"/>
      <c r="H6" s="3"/>
      <c r="I6" s="3"/>
      <c r="J6" s="2"/>
      <c r="K6" s="3"/>
      <c r="L6" s="3"/>
      <c r="M6" s="2"/>
      <c r="N6" s="4"/>
      <c r="O6" s="3"/>
      <c r="P6" s="3"/>
      <c r="Q6" s="14">
        <f t="shared" si="0"/>
        <v>5000</v>
      </c>
    </row>
    <row r="7" spans="1:27" ht="118.5" customHeight="1" x14ac:dyDescent="0.2">
      <c r="A7" s="25" t="s">
        <v>307</v>
      </c>
      <c r="B7" s="25" t="s">
        <v>326</v>
      </c>
      <c r="C7" s="27" t="s">
        <v>325</v>
      </c>
      <c r="D7" s="4" t="s">
        <v>23</v>
      </c>
      <c r="E7" s="14">
        <v>1195</v>
      </c>
      <c r="F7" s="2">
        <v>1</v>
      </c>
      <c r="G7" s="2"/>
      <c r="H7" s="3"/>
      <c r="I7" s="3"/>
      <c r="J7" s="2"/>
      <c r="K7" s="3"/>
      <c r="L7" s="3"/>
      <c r="M7" s="2"/>
      <c r="N7" s="4"/>
      <c r="O7" s="3"/>
      <c r="P7" s="3"/>
      <c r="Q7" s="14">
        <f t="shared" si="0"/>
        <v>1195</v>
      </c>
    </row>
    <row r="8" spans="1:27" ht="118.5" customHeight="1" x14ac:dyDescent="0.2">
      <c r="A8" s="25" t="s">
        <v>308</v>
      </c>
      <c r="B8" s="25" t="s">
        <v>309</v>
      </c>
      <c r="C8" s="2"/>
      <c r="D8" s="4" t="s">
        <v>23</v>
      </c>
      <c r="E8" s="14">
        <v>1095</v>
      </c>
      <c r="F8" s="2">
        <v>1</v>
      </c>
      <c r="G8" s="2"/>
      <c r="H8" s="3"/>
      <c r="I8" s="3"/>
      <c r="J8" s="2"/>
      <c r="K8" s="3"/>
      <c r="L8" s="3"/>
      <c r="M8" s="2"/>
      <c r="N8" s="4"/>
      <c r="O8" s="3"/>
      <c r="P8" s="3"/>
      <c r="Q8" s="14">
        <f t="shared" si="0"/>
        <v>1095</v>
      </c>
    </row>
    <row r="9" spans="1:27" ht="118.5" customHeight="1" x14ac:dyDescent="0.2">
      <c r="A9" s="3" t="s">
        <v>57</v>
      </c>
      <c r="B9" s="3" t="s">
        <v>58</v>
      </c>
      <c r="C9" s="3"/>
      <c r="D9" s="4" t="s">
        <v>23</v>
      </c>
      <c r="E9" s="14">
        <v>5200</v>
      </c>
      <c r="F9" s="2">
        <v>1</v>
      </c>
      <c r="G9" s="2"/>
      <c r="H9" s="4"/>
      <c r="I9" s="4"/>
      <c r="J9" s="2"/>
      <c r="K9" s="4"/>
      <c r="L9" s="4"/>
      <c r="M9" s="2"/>
      <c r="N9" s="4"/>
      <c r="O9" s="3"/>
      <c r="P9" s="3"/>
      <c r="Q9" s="14">
        <f t="shared" si="0"/>
        <v>5200</v>
      </c>
    </row>
    <row r="10" spans="1:27" ht="118.5" customHeight="1" x14ac:dyDescent="0.2">
      <c r="A10" s="3" t="s">
        <v>82</v>
      </c>
      <c r="B10" s="3" t="s">
        <v>83</v>
      </c>
      <c r="C10" s="2"/>
      <c r="D10" s="4" t="s">
        <v>23</v>
      </c>
      <c r="E10" s="14">
        <v>2350</v>
      </c>
      <c r="F10" s="2">
        <v>1</v>
      </c>
      <c r="G10" s="2">
        <v>0</v>
      </c>
      <c r="H10" s="4" t="s">
        <v>178</v>
      </c>
      <c r="I10" s="4"/>
      <c r="J10" s="2">
        <v>1</v>
      </c>
      <c r="K10" s="4" t="s">
        <v>177</v>
      </c>
      <c r="L10" s="14">
        <v>50</v>
      </c>
      <c r="M10" s="2"/>
      <c r="N10" s="4"/>
      <c r="O10" s="3"/>
      <c r="P10" s="3"/>
      <c r="Q10" s="14">
        <f>(E10*F10)+(J10*L10)</f>
        <v>2400</v>
      </c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8" customFormat="1" ht="118.5" customHeight="1" x14ac:dyDescent="0.2">
      <c r="A11" s="16" t="s">
        <v>210</v>
      </c>
      <c r="B11" s="16" t="s">
        <v>290</v>
      </c>
      <c r="C11" s="4"/>
      <c r="D11" s="4" t="s">
        <v>2</v>
      </c>
      <c r="E11" s="14">
        <v>1990</v>
      </c>
      <c r="F11" s="2">
        <v>3</v>
      </c>
      <c r="G11" s="4"/>
      <c r="H11" s="4"/>
      <c r="I11" s="4"/>
      <c r="J11" s="4"/>
      <c r="K11" s="4"/>
      <c r="L11" s="4"/>
      <c r="M11" s="2"/>
      <c r="N11" s="4"/>
      <c r="O11" s="4"/>
      <c r="P11" s="4"/>
      <c r="Q11" s="14">
        <f>(E11*F11)</f>
        <v>5970</v>
      </c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s="8" customFormat="1" ht="118.5" customHeight="1" x14ac:dyDescent="0.2">
      <c r="A12" s="16" t="s">
        <v>211</v>
      </c>
      <c r="B12" s="16" t="s">
        <v>291</v>
      </c>
      <c r="C12" s="4"/>
      <c r="D12" s="4" t="s">
        <v>2</v>
      </c>
      <c r="E12" s="14">
        <v>1890</v>
      </c>
      <c r="F12" s="2">
        <v>1</v>
      </c>
      <c r="G12" s="4"/>
      <c r="H12" s="4"/>
      <c r="I12" s="4"/>
      <c r="J12" s="4"/>
      <c r="K12" s="4"/>
      <c r="L12" s="4"/>
      <c r="M12" s="2"/>
      <c r="N12" s="4"/>
      <c r="O12" s="4"/>
      <c r="P12" s="4"/>
      <c r="Q12" s="14">
        <f>(E12*F12)</f>
        <v>1890</v>
      </c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118.5" customHeight="1" x14ac:dyDescent="0.2">
      <c r="A13" s="3" t="s">
        <v>20</v>
      </c>
      <c r="B13" s="3" t="s">
        <v>262</v>
      </c>
      <c r="C13" s="3"/>
      <c r="D13" s="4" t="s">
        <v>2</v>
      </c>
      <c r="E13" s="14">
        <v>1050</v>
      </c>
      <c r="F13" s="2">
        <v>2</v>
      </c>
      <c r="G13" s="2"/>
      <c r="H13" s="4"/>
      <c r="I13" s="4"/>
      <c r="J13" s="2"/>
      <c r="K13" s="4"/>
      <c r="L13" s="4"/>
      <c r="M13" s="2"/>
      <c r="N13" s="4"/>
      <c r="O13" s="3"/>
      <c r="P13" s="3"/>
      <c r="Q13" s="14">
        <f>(E13*F13)</f>
        <v>2100</v>
      </c>
    </row>
    <row r="14" spans="1:27" ht="118.5" customHeight="1" x14ac:dyDescent="0.2">
      <c r="A14" s="4" t="s">
        <v>310</v>
      </c>
      <c r="B14" s="25" t="s">
        <v>311</v>
      </c>
      <c r="C14" s="3"/>
      <c r="D14" s="4" t="s">
        <v>17</v>
      </c>
      <c r="E14" s="14">
        <v>600</v>
      </c>
      <c r="F14" s="2">
        <v>2</v>
      </c>
      <c r="G14" s="2"/>
      <c r="H14" s="4"/>
      <c r="I14" s="4"/>
      <c r="J14" s="2"/>
      <c r="K14" s="4"/>
      <c r="L14" s="4"/>
      <c r="M14" s="2"/>
      <c r="N14" s="4"/>
      <c r="O14" s="3"/>
      <c r="P14" s="3"/>
      <c r="Q14" s="14">
        <f>(E14*F14)</f>
        <v>1200</v>
      </c>
    </row>
    <row r="15" spans="1:27" ht="118.5" customHeight="1" x14ac:dyDescent="0.2">
      <c r="A15" s="3" t="s">
        <v>102</v>
      </c>
      <c r="B15" s="3" t="s">
        <v>103</v>
      </c>
      <c r="C15" s="3"/>
      <c r="D15" s="4" t="s">
        <v>17</v>
      </c>
      <c r="E15" s="14">
        <v>495</v>
      </c>
      <c r="F15" s="2">
        <v>8</v>
      </c>
      <c r="G15" s="2"/>
      <c r="H15" s="4"/>
      <c r="I15" s="4"/>
      <c r="J15" s="2"/>
      <c r="K15" s="4"/>
      <c r="L15" s="4"/>
      <c r="M15" s="2"/>
      <c r="N15" s="4"/>
      <c r="O15" s="3"/>
      <c r="P15" s="3"/>
      <c r="Q15" s="14">
        <f>(E15*F15)</f>
        <v>3960</v>
      </c>
    </row>
    <row r="16" spans="1:27" ht="118.5" customHeight="1" x14ac:dyDescent="0.2">
      <c r="A16" s="3" t="s">
        <v>166</v>
      </c>
      <c r="B16" s="3" t="s">
        <v>167</v>
      </c>
      <c r="C16" s="3"/>
      <c r="D16" s="4" t="s">
        <v>17</v>
      </c>
      <c r="E16" s="14">
        <v>900</v>
      </c>
      <c r="F16" s="2">
        <v>1</v>
      </c>
      <c r="G16" s="2"/>
      <c r="H16" s="4"/>
      <c r="I16" s="4"/>
      <c r="J16" s="2"/>
      <c r="K16" s="4"/>
      <c r="L16" s="4"/>
      <c r="M16" s="2"/>
      <c r="N16" s="4"/>
      <c r="O16" s="3"/>
      <c r="P16" s="3"/>
      <c r="Q16" s="14">
        <f t="shared" ref="Q16:Q24" si="1">(E16*F16)</f>
        <v>900</v>
      </c>
    </row>
    <row r="17" spans="1:27" ht="118.5" customHeight="1" x14ac:dyDescent="0.2">
      <c r="A17" s="3" t="s">
        <v>117</v>
      </c>
      <c r="B17" s="3" t="s">
        <v>266</v>
      </c>
      <c r="C17" s="3"/>
      <c r="D17" s="4" t="s">
        <v>17</v>
      </c>
      <c r="E17" s="14">
        <v>930</v>
      </c>
      <c r="F17" s="2">
        <v>2</v>
      </c>
      <c r="G17" s="2"/>
      <c r="H17" s="4"/>
      <c r="I17" s="4"/>
      <c r="J17" s="2"/>
      <c r="K17" s="4"/>
      <c r="L17" s="4"/>
      <c r="M17" s="2"/>
      <c r="N17" s="4"/>
      <c r="O17" s="3"/>
      <c r="P17" s="3"/>
      <c r="Q17" s="14">
        <f t="shared" si="1"/>
        <v>1860</v>
      </c>
    </row>
    <row r="18" spans="1:27" ht="118.5" customHeight="1" x14ac:dyDescent="0.2">
      <c r="A18" s="3" t="s">
        <v>168</v>
      </c>
      <c r="B18" s="3" t="s">
        <v>169</v>
      </c>
      <c r="C18" s="3"/>
      <c r="D18" s="4" t="s">
        <v>2</v>
      </c>
      <c r="E18" s="14">
        <v>980</v>
      </c>
      <c r="F18" s="2">
        <v>1</v>
      </c>
      <c r="G18" s="2"/>
      <c r="H18" s="4"/>
      <c r="I18" s="4"/>
      <c r="J18" s="2"/>
      <c r="K18" s="4"/>
      <c r="L18" s="4"/>
      <c r="M18" s="2"/>
      <c r="N18" s="4"/>
      <c r="O18" s="3"/>
      <c r="P18" s="3"/>
      <c r="Q18" s="14">
        <f t="shared" si="1"/>
        <v>980</v>
      </c>
    </row>
    <row r="19" spans="1:27" ht="118.5" customHeight="1" x14ac:dyDescent="0.2">
      <c r="A19" s="3" t="s">
        <v>164</v>
      </c>
      <c r="B19" s="3" t="s">
        <v>165</v>
      </c>
      <c r="C19" s="3"/>
      <c r="D19" s="4" t="s">
        <v>17</v>
      </c>
      <c r="E19" s="14">
        <v>1780</v>
      </c>
      <c r="F19" s="2">
        <v>2</v>
      </c>
      <c r="G19" s="2"/>
      <c r="H19" s="4"/>
      <c r="I19" s="4"/>
      <c r="J19" s="2"/>
      <c r="K19" s="4"/>
      <c r="L19" s="4"/>
      <c r="M19" s="2"/>
      <c r="N19" s="4"/>
      <c r="O19" s="3"/>
      <c r="P19" s="3"/>
      <c r="Q19" s="14">
        <f t="shared" si="1"/>
        <v>3560</v>
      </c>
    </row>
    <row r="20" spans="1:27" ht="118.5" customHeight="1" x14ac:dyDescent="0.2">
      <c r="A20" s="3" t="s">
        <v>160</v>
      </c>
      <c r="B20" s="3" t="s">
        <v>161</v>
      </c>
      <c r="C20" s="3"/>
      <c r="D20" s="4" t="s">
        <v>17</v>
      </c>
      <c r="E20" s="14">
        <v>695</v>
      </c>
      <c r="F20" s="2">
        <v>4</v>
      </c>
      <c r="G20" s="2"/>
      <c r="H20" s="4"/>
      <c r="I20" s="4"/>
      <c r="J20" s="2"/>
      <c r="K20" s="4"/>
      <c r="L20" s="4"/>
      <c r="M20" s="2"/>
      <c r="N20" s="4"/>
      <c r="O20" s="3"/>
      <c r="P20" s="3"/>
      <c r="Q20" s="14">
        <f t="shared" si="1"/>
        <v>2780</v>
      </c>
    </row>
    <row r="21" spans="1:27" ht="118.5" customHeight="1" x14ac:dyDescent="0.2">
      <c r="A21" s="3" t="s">
        <v>162</v>
      </c>
      <c r="B21" s="3" t="s">
        <v>163</v>
      </c>
      <c r="C21" s="3"/>
      <c r="D21" s="4" t="s">
        <v>17</v>
      </c>
      <c r="E21" s="14">
        <v>740</v>
      </c>
      <c r="F21" s="2">
        <v>9</v>
      </c>
      <c r="G21" s="2"/>
      <c r="H21" s="4"/>
      <c r="I21" s="4"/>
      <c r="J21" s="2"/>
      <c r="K21" s="4"/>
      <c r="L21" s="4"/>
      <c r="M21" s="2"/>
      <c r="N21" s="4"/>
      <c r="O21" s="3"/>
      <c r="P21" s="3"/>
      <c r="Q21" s="14">
        <f t="shared" si="1"/>
        <v>6660</v>
      </c>
    </row>
    <row r="22" spans="1:27" ht="118.5" customHeight="1" x14ac:dyDescent="0.2">
      <c r="A22" s="3" t="s">
        <v>21</v>
      </c>
      <c r="B22" s="3" t="s">
        <v>22</v>
      </c>
      <c r="C22" s="3"/>
      <c r="D22" s="4" t="s">
        <v>23</v>
      </c>
      <c r="E22" s="14">
        <v>3700</v>
      </c>
      <c r="F22" s="2">
        <v>2</v>
      </c>
      <c r="G22" s="2"/>
      <c r="H22" s="4"/>
      <c r="I22" s="4"/>
      <c r="J22" s="2"/>
      <c r="K22" s="4"/>
      <c r="L22" s="4"/>
      <c r="M22" s="2"/>
      <c r="N22" s="4"/>
      <c r="O22" s="3"/>
      <c r="P22" s="3"/>
      <c r="Q22" s="14">
        <f t="shared" si="1"/>
        <v>7400</v>
      </c>
    </row>
    <row r="23" spans="1:27" ht="118.5" customHeight="1" x14ac:dyDescent="0.2">
      <c r="A23" s="3" t="s">
        <v>124</v>
      </c>
      <c r="B23" s="3" t="s">
        <v>125</v>
      </c>
      <c r="C23" s="2"/>
      <c r="D23" s="4" t="s">
        <v>23</v>
      </c>
      <c r="E23" s="14">
        <v>895</v>
      </c>
      <c r="F23" s="2">
        <v>7</v>
      </c>
      <c r="G23" s="2"/>
      <c r="H23" s="4" t="s">
        <v>186</v>
      </c>
      <c r="I23" s="4"/>
      <c r="J23" s="2"/>
      <c r="K23" s="4" t="s">
        <v>185</v>
      </c>
      <c r="L23" s="4"/>
      <c r="M23" s="2"/>
      <c r="N23" s="4"/>
      <c r="O23" s="3"/>
      <c r="P23" s="3"/>
      <c r="Q23" s="14">
        <f t="shared" si="1"/>
        <v>6265</v>
      </c>
    </row>
    <row r="24" spans="1:27" ht="118.5" customHeight="1" x14ac:dyDescent="0.2">
      <c r="A24" s="3" t="s">
        <v>56</v>
      </c>
      <c r="B24" s="3" t="s">
        <v>300</v>
      </c>
      <c r="C24" s="2"/>
      <c r="D24" s="4" t="s">
        <v>23</v>
      </c>
      <c r="E24" s="14">
        <v>895</v>
      </c>
      <c r="F24" s="2">
        <v>5</v>
      </c>
      <c r="G24" s="2"/>
      <c r="H24" s="4" t="s">
        <v>183</v>
      </c>
      <c r="I24" s="4"/>
      <c r="J24" s="2"/>
      <c r="K24" s="4" t="s">
        <v>214</v>
      </c>
      <c r="L24" s="4"/>
      <c r="M24" s="2"/>
      <c r="N24" s="4"/>
      <c r="O24" s="3"/>
      <c r="P24" s="3"/>
      <c r="Q24" s="14">
        <f t="shared" si="1"/>
        <v>4475</v>
      </c>
    </row>
    <row r="25" spans="1:27" ht="118.5" customHeight="1" x14ac:dyDescent="0.2">
      <c r="A25" s="3" t="s">
        <v>98</v>
      </c>
      <c r="B25" s="3" t="s">
        <v>99</v>
      </c>
      <c r="C25" s="2"/>
      <c r="D25" s="4" t="s">
        <v>23</v>
      </c>
      <c r="E25" s="14">
        <v>750</v>
      </c>
      <c r="F25" s="2">
        <v>1</v>
      </c>
      <c r="G25" s="2">
        <v>5</v>
      </c>
      <c r="H25" s="4" t="s">
        <v>215</v>
      </c>
      <c r="I25" s="4"/>
      <c r="J25" s="32">
        <v>40</v>
      </c>
      <c r="K25" s="4" t="s">
        <v>214</v>
      </c>
      <c r="L25" s="4"/>
      <c r="M25" s="2"/>
      <c r="N25" s="4"/>
      <c r="O25" s="3"/>
      <c r="P25" s="3"/>
      <c r="Q25" s="14">
        <f>(E25*F25)+(G25*J25)</f>
        <v>950</v>
      </c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ht="118.5" customHeight="1" x14ac:dyDescent="0.2">
      <c r="A26" s="3" t="s">
        <v>122</v>
      </c>
      <c r="B26" s="3" t="s">
        <v>123</v>
      </c>
      <c r="C26" s="2"/>
      <c r="D26" s="4" t="s">
        <v>2</v>
      </c>
      <c r="E26" s="14">
        <v>1590</v>
      </c>
      <c r="F26" s="2"/>
      <c r="G26" s="2"/>
      <c r="H26" s="4" t="s">
        <v>183</v>
      </c>
      <c r="I26" s="4"/>
      <c r="J26" s="2">
        <v>8</v>
      </c>
      <c r="K26" s="4" t="s">
        <v>184</v>
      </c>
      <c r="L26" s="14">
        <v>100</v>
      </c>
      <c r="M26" s="2"/>
      <c r="N26" s="4"/>
      <c r="O26" s="3"/>
      <c r="P26" s="3"/>
      <c r="Q26" s="14">
        <f>(J26*L26)</f>
        <v>800</v>
      </c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ht="118.5" customHeight="1" x14ac:dyDescent="0.2">
      <c r="A27" s="3" t="s">
        <v>144</v>
      </c>
      <c r="B27" s="3" t="s">
        <v>145</v>
      </c>
      <c r="C27" s="3"/>
      <c r="D27" s="4" t="s">
        <v>2</v>
      </c>
      <c r="E27" s="14">
        <v>1020</v>
      </c>
      <c r="F27" s="2">
        <v>1</v>
      </c>
      <c r="G27" s="2"/>
      <c r="H27" s="4"/>
      <c r="I27" s="4"/>
      <c r="J27" s="2"/>
      <c r="K27" s="4"/>
      <c r="L27" s="4"/>
      <c r="M27" s="2"/>
      <c r="N27" s="4"/>
      <c r="O27" s="3"/>
      <c r="P27" s="3"/>
      <c r="Q27" s="14">
        <f>E27*F27</f>
        <v>1020</v>
      </c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118.5" customHeight="1" x14ac:dyDescent="0.2">
      <c r="A28" s="3" t="s">
        <v>170</v>
      </c>
      <c r="B28" s="3" t="s">
        <v>171</v>
      </c>
      <c r="C28" s="3"/>
      <c r="D28" s="4" t="s">
        <v>63</v>
      </c>
      <c r="E28" s="14">
        <v>2500</v>
      </c>
      <c r="F28" s="2">
        <v>1</v>
      </c>
      <c r="G28" s="2"/>
      <c r="H28" s="4"/>
      <c r="I28" s="4"/>
      <c r="J28" s="2"/>
      <c r="K28" s="4"/>
      <c r="L28" s="4"/>
      <c r="M28" s="2"/>
      <c r="N28" s="4"/>
      <c r="O28" s="3"/>
      <c r="P28" s="3"/>
      <c r="Q28" s="14">
        <f>E28*F28</f>
        <v>2500</v>
      </c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ht="118.5" customHeight="1" x14ac:dyDescent="0.2">
      <c r="A29" s="3" t="s">
        <v>68</v>
      </c>
      <c r="B29" s="3" t="s">
        <v>69</v>
      </c>
      <c r="C29" s="3"/>
      <c r="D29" s="4" t="s">
        <v>17</v>
      </c>
      <c r="E29" s="14">
        <v>680</v>
      </c>
      <c r="F29" s="2">
        <v>3</v>
      </c>
      <c r="G29" s="2"/>
      <c r="H29" s="4"/>
      <c r="I29" s="4"/>
      <c r="J29" s="2"/>
      <c r="K29" s="4"/>
      <c r="L29" s="4"/>
      <c r="M29" s="2"/>
      <c r="N29" s="4"/>
      <c r="O29" s="3"/>
      <c r="P29" s="3"/>
      <c r="Q29" s="14">
        <f>E29*F29</f>
        <v>2040</v>
      </c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118.5" customHeight="1" x14ac:dyDescent="0.2">
      <c r="A30" s="3" t="s">
        <v>61</v>
      </c>
      <c r="B30" s="3" t="s">
        <v>62</v>
      </c>
      <c r="C30" s="2"/>
      <c r="D30" s="4" t="s">
        <v>63</v>
      </c>
      <c r="E30" s="14">
        <v>2400</v>
      </c>
      <c r="F30" s="2"/>
      <c r="G30" s="2"/>
      <c r="H30" s="3" t="s">
        <v>256</v>
      </c>
      <c r="I30" s="3"/>
      <c r="J30" s="2">
        <v>2</v>
      </c>
      <c r="K30" s="4" t="s">
        <v>176</v>
      </c>
      <c r="L30" s="14">
        <v>300</v>
      </c>
      <c r="M30" s="2"/>
      <c r="N30" s="4" t="s">
        <v>255</v>
      </c>
      <c r="O30" s="3" t="s">
        <v>301</v>
      </c>
      <c r="P30" s="3">
        <v>1</v>
      </c>
      <c r="Q30" s="14">
        <f>J30*L30</f>
        <v>600</v>
      </c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118.5" customHeight="1" x14ac:dyDescent="0.2">
      <c r="A31" s="3" t="s">
        <v>72</v>
      </c>
      <c r="B31" s="3" t="s">
        <v>73</v>
      </c>
      <c r="C31" s="3"/>
      <c r="D31" s="4" t="s">
        <v>23</v>
      </c>
      <c r="E31" s="14">
        <v>780</v>
      </c>
      <c r="F31" s="2">
        <v>1</v>
      </c>
      <c r="G31" s="2"/>
      <c r="H31" s="4"/>
      <c r="I31" s="4"/>
      <c r="J31" s="2"/>
      <c r="K31" s="4"/>
      <c r="L31" s="4"/>
      <c r="M31" s="2"/>
      <c r="N31" s="4"/>
      <c r="O31" s="3"/>
      <c r="P31" s="3"/>
      <c r="Q31" s="14">
        <f>E31*F31</f>
        <v>780</v>
      </c>
    </row>
    <row r="32" spans="1:27" ht="118.5" customHeight="1" x14ac:dyDescent="0.2">
      <c r="A32" s="3" t="s">
        <v>66</v>
      </c>
      <c r="B32" s="3" t="s">
        <v>67</v>
      </c>
      <c r="C32" s="3"/>
      <c r="D32" s="4" t="s">
        <v>23</v>
      </c>
      <c r="E32" s="14">
        <v>780</v>
      </c>
      <c r="F32" s="2">
        <v>6</v>
      </c>
      <c r="G32" s="2"/>
      <c r="H32" s="4"/>
      <c r="I32" s="4"/>
      <c r="J32" s="2"/>
      <c r="K32" s="4"/>
      <c r="L32" s="4"/>
      <c r="M32" s="2"/>
      <c r="N32" s="4"/>
      <c r="O32" s="3"/>
      <c r="P32" s="3"/>
      <c r="Q32" s="14">
        <f>E32*F32</f>
        <v>4680</v>
      </c>
    </row>
    <row r="33" spans="1:27" ht="118.5" customHeight="1" x14ac:dyDescent="0.2">
      <c r="A33" s="3" t="s">
        <v>302</v>
      </c>
      <c r="B33" s="3" t="s">
        <v>71</v>
      </c>
      <c r="C33" s="3"/>
      <c r="D33" s="4" t="s">
        <v>23</v>
      </c>
      <c r="E33" s="14">
        <v>570</v>
      </c>
      <c r="F33" s="2">
        <v>2</v>
      </c>
      <c r="G33" s="2">
        <v>2</v>
      </c>
      <c r="H33" s="3" t="s">
        <v>216</v>
      </c>
      <c r="I33" s="31">
        <v>100</v>
      </c>
      <c r="J33" s="32"/>
      <c r="K33" s="3" t="s">
        <v>220</v>
      </c>
      <c r="L33" s="3"/>
      <c r="M33" s="2"/>
      <c r="N33" s="4"/>
      <c r="O33" s="3"/>
      <c r="P33" s="3"/>
      <c r="Q33" s="14">
        <f>(E33*F33)+(G33*I33)</f>
        <v>1340</v>
      </c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118.5" customHeight="1" x14ac:dyDescent="0.2">
      <c r="A34" s="3" t="s">
        <v>18</v>
      </c>
      <c r="B34" s="3" t="s">
        <v>19</v>
      </c>
      <c r="C34" s="3"/>
      <c r="D34" s="4" t="s">
        <v>2</v>
      </c>
      <c r="E34" s="14">
        <v>1060</v>
      </c>
      <c r="F34" s="2">
        <v>4</v>
      </c>
      <c r="G34" s="2"/>
      <c r="H34" s="4"/>
      <c r="I34" s="4"/>
      <c r="J34" s="2"/>
      <c r="K34" s="4"/>
      <c r="L34" s="4"/>
      <c r="M34" s="2"/>
      <c r="N34" s="4"/>
      <c r="O34" s="3"/>
      <c r="P34" s="3"/>
      <c r="Q34" s="14">
        <f>E34*F34</f>
        <v>4240</v>
      </c>
    </row>
    <row r="35" spans="1:27" ht="118.5" customHeight="1" x14ac:dyDescent="0.2">
      <c r="A35" s="3" t="s">
        <v>70</v>
      </c>
      <c r="B35" s="3" t="s">
        <v>317</v>
      </c>
      <c r="C35" s="2"/>
      <c r="D35" s="4" t="s">
        <v>23</v>
      </c>
      <c r="E35" s="14">
        <v>1800</v>
      </c>
      <c r="F35" s="2">
        <v>1</v>
      </c>
      <c r="G35" s="2"/>
      <c r="H35" s="4" t="s">
        <v>257</v>
      </c>
      <c r="I35" s="4"/>
      <c r="J35" s="2">
        <v>1</v>
      </c>
      <c r="K35" s="3" t="s">
        <v>221</v>
      </c>
      <c r="L35" s="31">
        <v>200</v>
      </c>
      <c r="M35" s="2"/>
      <c r="N35" s="4"/>
      <c r="O35" s="3"/>
      <c r="P35" s="3"/>
      <c r="Q35" s="14">
        <f>(E35*F35)+(J35*L35)</f>
        <v>2000</v>
      </c>
    </row>
    <row r="36" spans="1:27" ht="118.5" customHeight="1" x14ac:dyDescent="0.2">
      <c r="A36" s="3" t="s">
        <v>74</v>
      </c>
      <c r="B36" s="3" t="s">
        <v>75</v>
      </c>
      <c r="C36" s="3"/>
      <c r="D36" s="4" t="s">
        <v>17</v>
      </c>
      <c r="E36" s="14">
        <v>620</v>
      </c>
      <c r="F36" s="2">
        <v>2</v>
      </c>
      <c r="G36" s="2"/>
      <c r="H36" s="4"/>
      <c r="I36" s="4"/>
      <c r="J36" s="2"/>
      <c r="K36" s="4"/>
      <c r="L36" s="4"/>
      <c r="M36" s="2"/>
      <c r="N36" s="4"/>
      <c r="O36" s="3"/>
      <c r="P36" s="3"/>
      <c r="Q36" s="14">
        <f>E36*F36</f>
        <v>1240</v>
      </c>
    </row>
    <row r="37" spans="1:27" ht="118.5" customHeight="1" x14ac:dyDescent="0.2">
      <c r="A37" s="3" t="s">
        <v>76</v>
      </c>
      <c r="B37" s="3" t="s">
        <v>77</v>
      </c>
      <c r="C37" s="3"/>
      <c r="D37" s="4" t="s">
        <v>17</v>
      </c>
      <c r="E37" s="14">
        <v>620</v>
      </c>
      <c r="F37" s="2">
        <v>3</v>
      </c>
      <c r="G37" s="2"/>
      <c r="H37" s="4"/>
      <c r="I37" s="4"/>
      <c r="J37" s="2"/>
      <c r="K37" s="4"/>
      <c r="L37" s="4"/>
      <c r="M37" s="2"/>
      <c r="N37" s="4"/>
      <c r="O37" s="3"/>
      <c r="P37" s="3"/>
      <c r="Q37" s="14">
        <f t="shared" ref="Q37:Q42" si="2">E37*F37</f>
        <v>1860</v>
      </c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118.5" customHeight="1" x14ac:dyDescent="0.2">
      <c r="A38" s="3" t="s">
        <v>52</v>
      </c>
      <c r="B38" s="3" t="s">
        <v>53</v>
      </c>
      <c r="C38" s="3"/>
      <c r="D38" s="4" t="s">
        <v>17</v>
      </c>
      <c r="E38" s="14">
        <v>620</v>
      </c>
      <c r="F38" s="2">
        <v>1</v>
      </c>
      <c r="G38" s="2"/>
      <c r="H38" s="4"/>
      <c r="I38" s="4"/>
      <c r="J38" s="2"/>
      <c r="K38" s="4"/>
      <c r="L38" s="4"/>
      <c r="M38" s="2"/>
      <c r="N38" s="4"/>
      <c r="O38" s="3"/>
      <c r="P38" s="3"/>
      <c r="Q38" s="14">
        <f t="shared" si="2"/>
        <v>620</v>
      </c>
    </row>
    <row r="39" spans="1:27" ht="118.5" customHeight="1" x14ac:dyDescent="0.2">
      <c r="A39" s="3" t="s">
        <v>138</v>
      </c>
      <c r="B39" s="3" t="s">
        <v>139</v>
      </c>
      <c r="C39" s="3"/>
      <c r="D39" s="4" t="s">
        <v>17</v>
      </c>
      <c r="E39" s="14">
        <v>620</v>
      </c>
      <c r="F39" s="2">
        <v>1</v>
      </c>
      <c r="G39" s="2"/>
      <c r="H39" s="4"/>
      <c r="I39" s="4"/>
      <c r="J39" s="2"/>
      <c r="K39" s="4"/>
      <c r="L39" s="4"/>
      <c r="M39" s="2"/>
      <c r="N39" s="4"/>
      <c r="O39" s="3"/>
      <c r="P39" s="3"/>
      <c r="Q39" s="14">
        <f t="shared" si="2"/>
        <v>620</v>
      </c>
    </row>
    <row r="40" spans="1:27" ht="118.5" customHeight="1" x14ac:dyDescent="0.2">
      <c r="A40" s="3" t="s">
        <v>146</v>
      </c>
      <c r="B40" s="3" t="s">
        <v>147</v>
      </c>
      <c r="C40" s="2"/>
      <c r="D40" s="4" t="s">
        <v>23</v>
      </c>
      <c r="E40" s="14">
        <v>830</v>
      </c>
      <c r="F40" s="2">
        <v>1</v>
      </c>
      <c r="G40" s="2"/>
      <c r="H40" s="3" t="s">
        <v>217</v>
      </c>
      <c r="I40" s="3"/>
      <c r="J40" s="2"/>
      <c r="K40" s="3" t="s">
        <v>222</v>
      </c>
      <c r="L40" s="3"/>
      <c r="M40" s="2"/>
      <c r="N40" s="4"/>
      <c r="O40" s="3"/>
      <c r="P40" s="3"/>
      <c r="Q40" s="14">
        <f t="shared" si="2"/>
        <v>830</v>
      </c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118.5" customHeight="1" x14ac:dyDescent="0.2">
      <c r="A41" s="3" t="s">
        <v>106</v>
      </c>
      <c r="B41" s="3" t="s">
        <v>107</v>
      </c>
      <c r="C41" s="3"/>
      <c r="D41" s="4" t="s">
        <v>108</v>
      </c>
      <c r="E41" s="14">
        <v>1380</v>
      </c>
      <c r="F41" s="2">
        <v>2</v>
      </c>
      <c r="G41" s="2"/>
      <c r="H41" s="4"/>
      <c r="I41" s="4"/>
      <c r="J41" s="2"/>
      <c r="K41" s="4"/>
      <c r="L41" s="4"/>
      <c r="M41" s="2"/>
      <c r="N41" s="4"/>
      <c r="O41" s="3"/>
      <c r="P41" s="3"/>
      <c r="Q41" s="14">
        <f t="shared" si="2"/>
        <v>2760</v>
      </c>
    </row>
    <row r="42" spans="1:27" ht="118.5" customHeight="1" x14ac:dyDescent="0.2">
      <c r="A42" s="3" t="s">
        <v>148</v>
      </c>
      <c r="B42" s="3" t="s">
        <v>149</v>
      </c>
      <c r="C42" s="3"/>
      <c r="D42" s="4" t="s">
        <v>17</v>
      </c>
      <c r="E42" s="14">
        <v>690</v>
      </c>
      <c r="F42" s="2">
        <v>1</v>
      </c>
      <c r="G42" s="2"/>
      <c r="H42" s="4"/>
      <c r="I42" s="4"/>
      <c r="J42" s="2"/>
      <c r="K42" s="4"/>
      <c r="L42" s="4"/>
      <c r="M42" s="2"/>
      <c r="N42" s="4"/>
      <c r="O42" s="3"/>
      <c r="P42" s="3"/>
      <c r="Q42" s="14">
        <f t="shared" si="2"/>
        <v>690</v>
      </c>
    </row>
    <row r="43" spans="1:27" ht="118.5" customHeight="1" x14ac:dyDescent="0.2">
      <c r="A43" s="3" t="s">
        <v>96</v>
      </c>
      <c r="B43" s="3" t="s">
        <v>97</v>
      </c>
      <c r="C43" s="2"/>
      <c r="D43" s="4" t="s">
        <v>17</v>
      </c>
      <c r="E43" s="14">
        <v>690</v>
      </c>
      <c r="F43" s="2"/>
      <c r="G43" s="2">
        <v>0</v>
      </c>
      <c r="H43" s="4"/>
      <c r="I43" s="4"/>
      <c r="J43" s="2">
        <v>7</v>
      </c>
      <c r="K43" s="3" t="s">
        <v>223</v>
      </c>
      <c r="L43" s="31">
        <v>200</v>
      </c>
      <c r="M43" s="2"/>
      <c r="N43" s="4"/>
      <c r="O43" s="3"/>
      <c r="P43" s="3"/>
      <c r="Q43" s="14">
        <f>+J43*L43</f>
        <v>1400</v>
      </c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118.5" customHeight="1" x14ac:dyDescent="0.2">
      <c r="A44" s="3" t="s">
        <v>24</v>
      </c>
      <c r="B44" s="3" t="s">
        <v>25</v>
      </c>
      <c r="C44" s="3"/>
      <c r="D44" s="4" t="s">
        <v>23</v>
      </c>
      <c r="E44" s="14">
        <v>765</v>
      </c>
      <c r="F44" s="2">
        <v>2</v>
      </c>
      <c r="G44" s="2"/>
      <c r="H44" s="4"/>
      <c r="I44" s="4"/>
      <c r="J44" s="2"/>
      <c r="K44" s="4"/>
      <c r="L44" s="4"/>
      <c r="M44" s="2"/>
      <c r="N44" s="4"/>
      <c r="O44" s="3"/>
      <c r="P44" s="3"/>
      <c r="Q44" s="14">
        <f>E44*F44</f>
        <v>1530</v>
      </c>
    </row>
    <row r="45" spans="1:27" ht="118.5" customHeight="1" x14ac:dyDescent="0.2">
      <c r="A45" s="3" t="s">
        <v>26</v>
      </c>
      <c r="B45" s="3" t="s">
        <v>273</v>
      </c>
      <c r="C45" s="3"/>
      <c r="D45" s="4" t="s">
        <v>23</v>
      </c>
      <c r="E45" s="14">
        <v>650</v>
      </c>
      <c r="F45" s="2">
        <v>2</v>
      </c>
      <c r="G45" s="2"/>
      <c r="H45" s="4"/>
      <c r="I45" s="4"/>
      <c r="J45" s="2"/>
      <c r="K45" s="4"/>
      <c r="L45" s="4"/>
      <c r="M45" s="2"/>
      <c r="N45" s="4"/>
      <c r="O45" s="3"/>
      <c r="P45" s="3"/>
      <c r="Q45" s="14">
        <f>E45*F45</f>
        <v>1300</v>
      </c>
    </row>
    <row r="46" spans="1:27" ht="118.5" customHeight="1" x14ac:dyDescent="0.2">
      <c r="A46" s="3" t="s">
        <v>27</v>
      </c>
      <c r="B46" s="3" t="s">
        <v>28</v>
      </c>
      <c r="C46" s="3"/>
      <c r="D46" s="4" t="s">
        <v>23</v>
      </c>
      <c r="E46" s="14">
        <v>665</v>
      </c>
      <c r="F46" s="2">
        <v>2</v>
      </c>
      <c r="G46" s="2">
        <v>9</v>
      </c>
      <c r="H46" s="1" t="s">
        <v>238</v>
      </c>
      <c r="I46" s="34">
        <v>100</v>
      </c>
      <c r="J46" s="32"/>
      <c r="K46" s="4"/>
      <c r="L46" s="4"/>
      <c r="M46" s="2"/>
      <c r="N46" s="4"/>
      <c r="O46" s="3"/>
      <c r="P46" s="3"/>
      <c r="Q46" s="14">
        <f>(E46*F46)+(G46*I46)</f>
        <v>2230</v>
      </c>
    </row>
    <row r="47" spans="1:27" ht="118.5" customHeight="1" x14ac:dyDescent="0.2">
      <c r="A47" s="25" t="s">
        <v>321</v>
      </c>
      <c r="B47" s="25" t="s">
        <v>327</v>
      </c>
      <c r="C47" s="3"/>
      <c r="D47" s="4" t="s">
        <v>23</v>
      </c>
      <c r="E47" s="14">
        <v>560</v>
      </c>
      <c r="F47" s="2">
        <v>1</v>
      </c>
      <c r="G47" s="2"/>
      <c r="H47" s="1"/>
      <c r="I47" s="1"/>
      <c r="J47" s="2"/>
      <c r="K47" s="4"/>
      <c r="L47" s="4"/>
      <c r="M47" s="2"/>
      <c r="N47" s="4"/>
      <c r="O47" s="3"/>
      <c r="P47" s="3"/>
      <c r="Q47" s="14">
        <f t="shared" ref="Q47:Q52" si="3">E47*F47</f>
        <v>560</v>
      </c>
    </row>
    <row r="48" spans="1:27" ht="118.5" customHeight="1" x14ac:dyDescent="0.2">
      <c r="A48" s="3" t="s">
        <v>29</v>
      </c>
      <c r="B48" s="3" t="s">
        <v>30</v>
      </c>
      <c r="C48" s="2"/>
      <c r="D48" s="4" t="s">
        <v>23</v>
      </c>
      <c r="E48" s="14">
        <v>650</v>
      </c>
      <c r="F48" s="2">
        <v>13</v>
      </c>
      <c r="G48" s="2"/>
      <c r="H48" s="4"/>
      <c r="I48" s="4"/>
      <c r="J48" s="2"/>
      <c r="K48" s="4"/>
      <c r="L48" s="4"/>
      <c r="M48" s="2"/>
      <c r="N48" s="4"/>
      <c r="O48" s="3"/>
      <c r="P48" s="3"/>
      <c r="Q48" s="14">
        <f t="shared" si="3"/>
        <v>8450</v>
      </c>
    </row>
    <row r="49" spans="1:27" ht="118.5" customHeight="1" x14ac:dyDescent="0.2">
      <c r="A49" s="3" t="s">
        <v>59</v>
      </c>
      <c r="B49" s="3" t="s">
        <v>60</v>
      </c>
      <c r="C49" s="2"/>
      <c r="D49" s="4" t="s">
        <v>17</v>
      </c>
      <c r="E49" s="14">
        <v>690</v>
      </c>
      <c r="F49" s="2">
        <v>5</v>
      </c>
      <c r="G49" s="2"/>
      <c r="H49" s="4"/>
      <c r="I49" s="4"/>
      <c r="J49" s="2"/>
      <c r="K49" s="4"/>
      <c r="L49" s="4"/>
      <c r="M49" s="2"/>
      <c r="N49" s="4"/>
      <c r="O49" s="3"/>
      <c r="P49" s="3"/>
      <c r="Q49" s="14">
        <f t="shared" si="3"/>
        <v>3450</v>
      </c>
    </row>
    <row r="50" spans="1:27" ht="118.5" customHeight="1" x14ac:dyDescent="0.2">
      <c r="A50" s="3" t="s">
        <v>0</v>
      </c>
      <c r="B50" s="3" t="s">
        <v>1</v>
      </c>
      <c r="C50" s="3"/>
      <c r="D50" s="4" t="s">
        <v>2</v>
      </c>
      <c r="E50" s="15">
        <v>1100</v>
      </c>
      <c r="F50" s="2">
        <v>1</v>
      </c>
      <c r="G50" s="2"/>
      <c r="H50" s="4"/>
      <c r="I50" s="4"/>
      <c r="J50" s="2"/>
      <c r="K50" s="4"/>
      <c r="L50" s="4"/>
      <c r="M50" s="2"/>
      <c r="N50" s="4"/>
      <c r="O50" s="3"/>
      <c r="P50" s="3"/>
      <c r="Q50" s="14">
        <f t="shared" si="3"/>
        <v>1100</v>
      </c>
    </row>
    <row r="51" spans="1:27" ht="118.5" customHeight="1" x14ac:dyDescent="0.2">
      <c r="A51" s="3" t="s">
        <v>49</v>
      </c>
      <c r="B51" s="3" t="s">
        <v>50</v>
      </c>
      <c r="C51" s="3"/>
      <c r="D51" s="4" t="s">
        <v>51</v>
      </c>
      <c r="E51" s="14">
        <v>830</v>
      </c>
      <c r="F51" s="2">
        <v>2</v>
      </c>
      <c r="G51" s="2"/>
      <c r="H51" s="4"/>
      <c r="I51" s="4"/>
      <c r="J51" s="2"/>
      <c r="K51" s="4"/>
      <c r="L51" s="4"/>
      <c r="M51" s="2"/>
      <c r="N51" s="4"/>
      <c r="O51" s="3"/>
      <c r="P51" s="3"/>
      <c r="Q51" s="14">
        <f t="shared" si="3"/>
        <v>1660</v>
      </c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7" ht="118.5" customHeight="1" x14ac:dyDescent="0.2">
      <c r="A52" s="3" t="s">
        <v>35</v>
      </c>
      <c r="B52" s="3" t="s">
        <v>36</v>
      </c>
      <c r="C52" s="2"/>
      <c r="D52" s="4" t="s">
        <v>17</v>
      </c>
      <c r="E52" s="14">
        <v>840</v>
      </c>
      <c r="F52" s="2">
        <v>7</v>
      </c>
      <c r="G52" s="2"/>
      <c r="H52" s="4" t="s">
        <v>172</v>
      </c>
      <c r="I52" s="4"/>
      <c r="J52" s="2"/>
      <c r="K52" s="4" t="s">
        <v>205</v>
      </c>
      <c r="L52" s="4"/>
      <c r="M52" s="2"/>
      <c r="N52" s="4"/>
      <c r="O52" s="3"/>
      <c r="P52" s="3"/>
      <c r="Q52" s="14">
        <f t="shared" si="3"/>
        <v>5880</v>
      </c>
    </row>
    <row r="53" spans="1:27" ht="118.5" customHeight="1" x14ac:dyDescent="0.2">
      <c r="A53" s="3" t="s">
        <v>37</v>
      </c>
      <c r="B53" s="3" t="s">
        <v>38</v>
      </c>
      <c r="C53" s="2"/>
      <c r="D53" s="4" t="s">
        <v>17</v>
      </c>
      <c r="E53" s="14">
        <v>840</v>
      </c>
      <c r="F53" s="2">
        <v>1</v>
      </c>
      <c r="G53" s="2">
        <v>28</v>
      </c>
      <c r="H53" s="4" t="s">
        <v>174</v>
      </c>
      <c r="I53" s="14">
        <v>100</v>
      </c>
      <c r="J53" s="32"/>
      <c r="K53" s="4" t="s">
        <v>206</v>
      </c>
      <c r="L53" s="4"/>
      <c r="M53" s="2"/>
      <c r="N53" s="4"/>
      <c r="O53" s="3"/>
      <c r="P53" s="3"/>
      <c r="Q53" s="14">
        <f>(E53*F53)+(G53*I53)</f>
        <v>3640</v>
      </c>
    </row>
    <row r="54" spans="1:27" ht="118.5" customHeight="1" x14ac:dyDescent="0.2">
      <c r="A54" s="3" t="s">
        <v>33</v>
      </c>
      <c r="B54" s="3" t="s">
        <v>34</v>
      </c>
      <c r="C54" s="2"/>
      <c r="D54" s="4" t="s">
        <v>23</v>
      </c>
      <c r="E54" s="14">
        <v>850</v>
      </c>
      <c r="F54" s="2">
        <v>20</v>
      </c>
      <c r="G54" s="2"/>
      <c r="H54" s="4" t="s">
        <v>172</v>
      </c>
      <c r="I54" s="4"/>
      <c r="J54" s="2">
        <v>2</v>
      </c>
      <c r="K54" s="3" t="s">
        <v>204</v>
      </c>
      <c r="L54" s="31">
        <v>100</v>
      </c>
      <c r="M54" s="2"/>
      <c r="N54" s="4"/>
      <c r="O54" s="3"/>
      <c r="P54" s="3"/>
      <c r="Q54" s="33">
        <f>(E54*F54)+(J54+L54)</f>
        <v>17102</v>
      </c>
    </row>
    <row r="55" spans="1:27" ht="118.5" customHeight="1" x14ac:dyDescent="0.2">
      <c r="A55" s="3" t="s">
        <v>31</v>
      </c>
      <c r="B55" s="3" t="s">
        <v>32</v>
      </c>
      <c r="C55" s="2"/>
      <c r="D55" s="4" t="s">
        <v>23</v>
      </c>
      <c r="E55" s="14">
        <v>850</v>
      </c>
      <c r="F55" s="2">
        <v>24</v>
      </c>
      <c r="G55" s="2">
        <v>4</v>
      </c>
      <c r="H55" s="4" t="s">
        <v>174</v>
      </c>
      <c r="I55" s="14">
        <v>100</v>
      </c>
      <c r="J55" s="2"/>
      <c r="K55" s="3" t="s">
        <v>203</v>
      </c>
      <c r="L55" s="3"/>
      <c r="M55" s="2"/>
      <c r="N55" s="4"/>
      <c r="O55" s="3"/>
      <c r="P55" s="3"/>
      <c r="Q55" s="14">
        <f>(E55*F55)+(G55*I55)</f>
        <v>20800</v>
      </c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1:27" ht="118.5" customHeight="1" x14ac:dyDescent="0.2">
      <c r="A56" s="3" t="s">
        <v>94</v>
      </c>
      <c r="B56" s="3" t="s">
        <v>95</v>
      </c>
      <c r="C56" s="2"/>
      <c r="D56" s="4" t="s">
        <v>23</v>
      </c>
      <c r="E56" s="14">
        <v>620</v>
      </c>
      <c r="F56" s="2">
        <v>4</v>
      </c>
      <c r="G56" s="2"/>
      <c r="H56" s="4" t="s">
        <v>235</v>
      </c>
      <c r="I56" s="4"/>
      <c r="J56" s="2"/>
      <c r="K56" s="4" t="s">
        <v>234</v>
      </c>
      <c r="L56" s="4"/>
      <c r="M56" s="2"/>
      <c r="N56" s="4"/>
      <c r="O56" s="3"/>
      <c r="P56" s="3"/>
      <c r="Q56" s="14">
        <f>E56*F56</f>
        <v>2480</v>
      </c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1:27" ht="118.5" customHeight="1" x14ac:dyDescent="0.2">
      <c r="A57" s="3" t="s">
        <v>39</v>
      </c>
      <c r="B57" s="3" t="s">
        <v>40</v>
      </c>
      <c r="C57" s="2"/>
      <c r="D57" s="4" t="s">
        <v>2</v>
      </c>
      <c r="E57" s="14">
        <v>850</v>
      </c>
      <c r="F57" s="2">
        <v>2</v>
      </c>
      <c r="G57" s="2"/>
      <c r="H57" s="4" t="s">
        <v>172</v>
      </c>
      <c r="I57" s="4"/>
      <c r="J57" s="2">
        <v>2</v>
      </c>
      <c r="K57" s="4" t="s">
        <v>175</v>
      </c>
      <c r="L57" s="14">
        <v>100</v>
      </c>
      <c r="M57" s="2"/>
      <c r="N57" s="4"/>
      <c r="O57" s="3"/>
      <c r="P57" s="3"/>
      <c r="Q57" s="14">
        <f>(E57*F57)+(J57*L57)</f>
        <v>1900</v>
      </c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27" ht="118.5" customHeight="1" x14ac:dyDescent="0.2">
      <c r="A58" s="3" t="s">
        <v>41</v>
      </c>
      <c r="B58" s="3" t="s">
        <v>42</v>
      </c>
      <c r="C58" s="2"/>
      <c r="D58" s="4" t="s">
        <v>2</v>
      </c>
      <c r="E58" s="14">
        <v>850</v>
      </c>
      <c r="F58" s="2">
        <v>1</v>
      </c>
      <c r="G58" s="2">
        <v>3</v>
      </c>
      <c r="H58" s="4" t="s">
        <v>174</v>
      </c>
      <c r="I58" s="14">
        <v>100</v>
      </c>
      <c r="J58" s="2"/>
      <c r="K58" s="4" t="s">
        <v>207</v>
      </c>
      <c r="L58" s="4"/>
      <c r="M58" s="2"/>
      <c r="N58" s="4"/>
      <c r="O58" s="3"/>
      <c r="P58" s="3"/>
      <c r="Q58" s="14">
        <f>(E58*F58)+(G58*I58)</f>
        <v>1150</v>
      </c>
    </row>
    <row r="59" spans="1:27" ht="118.5" customHeight="1" thickBot="1" x14ac:dyDescent="0.25">
      <c r="A59" s="3" t="s">
        <v>104</v>
      </c>
      <c r="B59" s="3" t="s">
        <v>105</v>
      </c>
      <c r="C59" s="3"/>
      <c r="D59" s="4" t="s">
        <v>17</v>
      </c>
      <c r="E59" s="14">
        <v>850</v>
      </c>
      <c r="F59" s="2">
        <v>1</v>
      </c>
      <c r="G59" s="2"/>
      <c r="H59" s="4"/>
      <c r="I59" s="4"/>
      <c r="J59" s="2"/>
      <c r="K59" s="4"/>
      <c r="L59" s="4"/>
      <c r="M59" s="2"/>
      <c r="N59" s="4"/>
      <c r="O59" s="3"/>
      <c r="P59" s="3"/>
      <c r="Q59" s="14">
        <f t="shared" ref="Q59:Q74" si="4">E59*F59</f>
        <v>850</v>
      </c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 spans="1:27" ht="118.5" customHeight="1" thickBot="1" x14ac:dyDescent="0.25">
      <c r="A60" s="3" t="s">
        <v>259</v>
      </c>
      <c r="B60" s="18" t="s">
        <v>289</v>
      </c>
      <c r="C60" s="3"/>
      <c r="D60" s="4" t="s">
        <v>287</v>
      </c>
      <c r="E60" s="14">
        <v>190</v>
      </c>
      <c r="F60" s="2">
        <v>15</v>
      </c>
      <c r="G60" s="2"/>
      <c r="H60" s="4"/>
      <c r="I60" s="4"/>
      <c r="J60" s="2"/>
      <c r="K60" s="4"/>
      <c r="L60" s="4"/>
      <c r="M60" s="2"/>
      <c r="N60" s="4"/>
      <c r="O60" s="3"/>
      <c r="P60" s="3"/>
      <c r="Q60" s="14">
        <f t="shared" si="4"/>
        <v>2850</v>
      </c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 spans="1:27" ht="118.5" customHeight="1" thickBot="1" x14ac:dyDescent="0.25">
      <c r="A61" s="3" t="s">
        <v>260</v>
      </c>
      <c r="B61" s="18" t="s">
        <v>288</v>
      </c>
      <c r="C61" s="3"/>
      <c r="D61" s="4" t="s">
        <v>287</v>
      </c>
      <c r="E61" s="14">
        <v>190</v>
      </c>
      <c r="F61" s="2">
        <v>5</v>
      </c>
      <c r="G61" s="2"/>
      <c r="H61" s="4"/>
      <c r="I61" s="4"/>
      <c r="J61" s="2"/>
      <c r="K61" s="4"/>
      <c r="L61" s="4"/>
      <c r="M61" s="2"/>
      <c r="N61" s="4"/>
      <c r="O61" s="3"/>
      <c r="P61" s="3"/>
      <c r="Q61" s="14">
        <f t="shared" si="4"/>
        <v>950</v>
      </c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spans="1:27" ht="118.5" customHeight="1" x14ac:dyDescent="0.2">
      <c r="A62" s="3" t="s">
        <v>111</v>
      </c>
      <c r="B62" s="3" t="s">
        <v>112</v>
      </c>
      <c r="C62" s="3"/>
      <c r="D62" s="4" t="s">
        <v>23</v>
      </c>
      <c r="E62" s="14">
        <v>1620</v>
      </c>
      <c r="F62" s="2">
        <v>1</v>
      </c>
      <c r="G62" s="2"/>
      <c r="H62" s="4"/>
      <c r="I62" s="4"/>
      <c r="J62" s="2"/>
      <c r="K62" s="4"/>
      <c r="L62" s="4"/>
      <c r="M62" s="2"/>
      <c r="N62" s="4"/>
      <c r="O62" s="3"/>
      <c r="P62" s="3"/>
      <c r="Q62" s="14">
        <f t="shared" si="4"/>
        <v>1620</v>
      </c>
    </row>
    <row r="63" spans="1:27" ht="118.5" customHeight="1" x14ac:dyDescent="0.2">
      <c r="A63" s="3" t="s">
        <v>115</v>
      </c>
      <c r="B63" s="3" t="s">
        <v>116</v>
      </c>
      <c r="C63" s="3"/>
      <c r="D63" s="4" t="s">
        <v>23</v>
      </c>
      <c r="E63" s="14">
        <v>2050</v>
      </c>
      <c r="F63" s="2">
        <v>1</v>
      </c>
      <c r="G63" s="2"/>
      <c r="H63" s="4"/>
      <c r="I63" s="4"/>
      <c r="J63" s="2"/>
      <c r="K63" s="4"/>
      <c r="L63" s="4"/>
      <c r="M63" s="2"/>
      <c r="N63" s="4"/>
      <c r="O63" s="3"/>
      <c r="P63" s="3"/>
      <c r="Q63" s="14">
        <f t="shared" si="4"/>
        <v>2050</v>
      </c>
    </row>
    <row r="64" spans="1:27" ht="118.5" customHeight="1" x14ac:dyDescent="0.2">
      <c r="A64" s="3" t="s">
        <v>92</v>
      </c>
      <c r="B64" s="3" t="s">
        <v>93</v>
      </c>
      <c r="C64" s="3"/>
      <c r="D64" s="4" t="s">
        <v>2</v>
      </c>
      <c r="E64" s="14">
        <v>1650</v>
      </c>
      <c r="F64" s="2">
        <v>2</v>
      </c>
      <c r="G64" s="2"/>
      <c r="H64" s="4"/>
      <c r="I64" s="4"/>
      <c r="J64" s="2"/>
      <c r="K64" s="4"/>
      <c r="L64" s="4"/>
      <c r="M64" s="2"/>
      <c r="N64" s="4"/>
      <c r="O64" s="3"/>
      <c r="P64" s="3"/>
      <c r="Q64" s="14">
        <f t="shared" si="4"/>
        <v>3300</v>
      </c>
    </row>
    <row r="65" spans="1:27" ht="118.5" customHeight="1" x14ac:dyDescent="0.2">
      <c r="A65" s="3" t="s">
        <v>109</v>
      </c>
      <c r="B65" s="3" t="s">
        <v>110</v>
      </c>
      <c r="C65" s="3"/>
      <c r="D65" s="4" t="s">
        <v>2</v>
      </c>
      <c r="E65" s="14">
        <v>1150</v>
      </c>
      <c r="F65" s="2">
        <v>3</v>
      </c>
      <c r="G65" s="2"/>
      <c r="H65" s="4"/>
      <c r="I65" s="4"/>
      <c r="J65" s="2"/>
      <c r="K65" s="4"/>
      <c r="L65" s="4"/>
      <c r="M65" s="2"/>
      <c r="N65" s="4"/>
      <c r="O65" s="3"/>
      <c r="P65" s="3"/>
      <c r="Q65" s="14">
        <f t="shared" si="4"/>
        <v>3450</v>
      </c>
    </row>
    <row r="66" spans="1:27" ht="118.5" customHeight="1" x14ac:dyDescent="0.2">
      <c r="A66" s="3" t="s">
        <v>113</v>
      </c>
      <c r="B66" s="3" t="s">
        <v>114</v>
      </c>
      <c r="C66" s="3"/>
      <c r="D66" s="4" t="s">
        <v>2</v>
      </c>
      <c r="E66" s="14">
        <v>1095</v>
      </c>
      <c r="F66" s="2">
        <v>1</v>
      </c>
      <c r="G66" s="2"/>
      <c r="H66" s="4"/>
      <c r="I66" s="4"/>
      <c r="J66" s="2"/>
      <c r="K66" s="4"/>
      <c r="L66" s="4"/>
      <c r="M66" s="2"/>
      <c r="N66" s="4"/>
      <c r="O66" s="3"/>
      <c r="P66" s="3"/>
      <c r="Q66" s="14">
        <f t="shared" si="4"/>
        <v>1095</v>
      </c>
    </row>
    <row r="67" spans="1:27" ht="118.5" customHeight="1" x14ac:dyDescent="0.2">
      <c r="A67" s="3" t="s">
        <v>6</v>
      </c>
      <c r="B67" s="3" t="s">
        <v>7</v>
      </c>
      <c r="C67" s="3"/>
      <c r="D67" s="4" t="s">
        <v>2</v>
      </c>
      <c r="E67" s="14">
        <v>830</v>
      </c>
      <c r="F67" s="2">
        <v>1</v>
      </c>
      <c r="G67" s="2"/>
      <c r="H67" s="4"/>
      <c r="I67" s="4"/>
      <c r="J67" s="2"/>
      <c r="K67" s="4"/>
      <c r="L67" s="4"/>
      <c r="M67" s="2"/>
      <c r="N67" s="4"/>
      <c r="O67" s="3"/>
      <c r="P67" s="3"/>
      <c r="Q67" s="14">
        <f t="shared" si="4"/>
        <v>830</v>
      </c>
    </row>
    <row r="68" spans="1:27" ht="118.5" customHeight="1" x14ac:dyDescent="0.2">
      <c r="A68" s="25" t="s">
        <v>323</v>
      </c>
      <c r="B68" s="25" t="s">
        <v>328</v>
      </c>
      <c r="C68" s="3"/>
      <c r="D68" s="4" t="s">
        <v>2</v>
      </c>
      <c r="E68" s="14">
        <v>790</v>
      </c>
      <c r="F68" s="2">
        <v>1</v>
      </c>
      <c r="G68" s="2"/>
      <c r="H68" s="4"/>
      <c r="I68" s="4"/>
      <c r="J68" s="2"/>
      <c r="K68" s="4"/>
      <c r="L68" s="4"/>
      <c r="M68" s="2"/>
      <c r="N68" s="4"/>
      <c r="O68" s="3"/>
      <c r="P68" s="3"/>
      <c r="Q68" s="14">
        <f t="shared" si="4"/>
        <v>790</v>
      </c>
    </row>
    <row r="69" spans="1:27" ht="118.5" customHeight="1" x14ac:dyDescent="0.2">
      <c r="A69" s="3" t="s">
        <v>3</v>
      </c>
      <c r="B69" s="3" t="s">
        <v>4</v>
      </c>
      <c r="C69" s="3"/>
      <c r="D69" s="4" t="s">
        <v>2</v>
      </c>
      <c r="E69" s="14">
        <v>425</v>
      </c>
      <c r="F69" s="2">
        <v>1</v>
      </c>
      <c r="G69" s="2"/>
      <c r="H69" s="4"/>
      <c r="I69" s="4"/>
      <c r="J69" s="2"/>
      <c r="K69" s="4"/>
      <c r="L69" s="4"/>
      <c r="M69" s="2"/>
      <c r="N69" s="4"/>
      <c r="O69" s="3"/>
      <c r="P69" s="3"/>
      <c r="Q69" s="14">
        <f t="shared" si="4"/>
        <v>425</v>
      </c>
    </row>
    <row r="70" spans="1:27" ht="118.5" customHeight="1" x14ac:dyDescent="0.2">
      <c r="A70" s="3" t="s">
        <v>13</v>
      </c>
      <c r="B70" s="3" t="s">
        <v>14</v>
      </c>
      <c r="C70" s="3"/>
      <c r="D70" s="4" t="s">
        <v>2</v>
      </c>
      <c r="E70" s="14">
        <v>425</v>
      </c>
      <c r="F70" s="2">
        <v>5</v>
      </c>
      <c r="G70" s="2"/>
      <c r="H70" s="4"/>
      <c r="I70" s="4"/>
      <c r="J70" s="2"/>
      <c r="K70" s="4"/>
      <c r="L70" s="4"/>
      <c r="M70" s="2"/>
      <c r="N70" s="4"/>
      <c r="O70" s="3"/>
      <c r="P70" s="3"/>
      <c r="Q70" s="14">
        <f t="shared" si="4"/>
        <v>2125</v>
      </c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spans="1:27" ht="118.5" customHeight="1" x14ac:dyDescent="0.2">
      <c r="A71" s="3" t="s">
        <v>9</v>
      </c>
      <c r="B71" s="3" t="s">
        <v>10</v>
      </c>
      <c r="C71" s="3"/>
      <c r="D71" s="4" t="s">
        <v>2</v>
      </c>
      <c r="E71" s="14">
        <v>425</v>
      </c>
      <c r="F71" s="2">
        <v>2</v>
      </c>
      <c r="G71" s="2"/>
      <c r="H71" s="4"/>
      <c r="I71" s="4"/>
      <c r="J71" s="2"/>
      <c r="K71" s="4"/>
      <c r="L71" s="4"/>
      <c r="M71" s="2"/>
      <c r="N71" s="4"/>
      <c r="O71" s="3"/>
      <c r="P71" s="3"/>
      <c r="Q71" s="14">
        <f t="shared" si="4"/>
        <v>850</v>
      </c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1:27" ht="118.5" customHeight="1" x14ac:dyDescent="0.2">
      <c r="A72" s="3" t="s">
        <v>5</v>
      </c>
      <c r="B72" s="3" t="s">
        <v>264</v>
      </c>
      <c r="C72" s="3"/>
      <c r="D72" s="4" t="s">
        <v>2</v>
      </c>
      <c r="E72" s="14">
        <v>425</v>
      </c>
      <c r="F72" s="2">
        <v>1</v>
      </c>
      <c r="G72" s="2"/>
      <c r="H72" s="4"/>
      <c r="I72" s="4"/>
      <c r="J72" s="2"/>
      <c r="K72" s="4"/>
      <c r="L72" s="4"/>
      <c r="M72" s="2"/>
      <c r="N72" s="4"/>
      <c r="O72" s="3"/>
      <c r="P72" s="3"/>
      <c r="Q72" s="14">
        <f t="shared" si="4"/>
        <v>425</v>
      </c>
    </row>
    <row r="73" spans="1:27" ht="118.5" customHeight="1" x14ac:dyDescent="0.2">
      <c r="A73" s="3" t="s">
        <v>11</v>
      </c>
      <c r="B73" s="3" t="s">
        <v>12</v>
      </c>
      <c r="C73" s="3"/>
      <c r="D73" s="4" t="s">
        <v>2</v>
      </c>
      <c r="E73" s="14">
        <v>425</v>
      </c>
      <c r="F73" s="2">
        <v>1</v>
      </c>
      <c r="G73" s="2"/>
      <c r="H73" s="4"/>
      <c r="I73" s="4"/>
      <c r="J73" s="2"/>
      <c r="K73" s="4"/>
      <c r="L73" s="4"/>
      <c r="M73" s="2"/>
      <c r="N73" s="4"/>
      <c r="O73" s="3"/>
      <c r="P73" s="3"/>
      <c r="Q73" s="14">
        <f t="shared" si="4"/>
        <v>425</v>
      </c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spans="1:27" ht="118.5" customHeight="1" x14ac:dyDescent="0.2">
      <c r="A74" s="3" t="s">
        <v>8</v>
      </c>
      <c r="B74" s="3" t="s">
        <v>265</v>
      </c>
      <c r="C74" s="3"/>
      <c r="D74" s="4" t="s">
        <v>2</v>
      </c>
      <c r="E74" s="14">
        <v>425</v>
      </c>
      <c r="F74" s="2">
        <v>5</v>
      </c>
      <c r="G74" s="2"/>
      <c r="H74" s="4"/>
      <c r="I74" s="4"/>
      <c r="J74" s="2"/>
      <c r="K74" s="4"/>
      <c r="L74" s="4"/>
      <c r="M74" s="2"/>
      <c r="N74" s="4"/>
      <c r="O74" s="3"/>
      <c r="P74" s="3"/>
      <c r="Q74" s="14">
        <f t="shared" si="4"/>
        <v>2125</v>
      </c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1:27" ht="118.5" customHeight="1" x14ac:dyDescent="0.2">
      <c r="A75" s="3" t="s">
        <v>136</v>
      </c>
      <c r="B75" s="3" t="s">
        <v>137</v>
      </c>
      <c r="C75" s="2"/>
      <c r="D75" s="4" t="s">
        <v>17</v>
      </c>
      <c r="E75" s="14">
        <v>425</v>
      </c>
      <c r="F75" s="2"/>
      <c r="G75" s="2"/>
      <c r="H75" s="3" t="s">
        <v>193</v>
      </c>
      <c r="I75" s="3"/>
      <c r="J75" s="2">
        <v>3</v>
      </c>
      <c r="K75" s="3" t="s">
        <v>136</v>
      </c>
      <c r="L75" s="31">
        <v>100</v>
      </c>
      <c r="M75" s="2"/>
      <c r="N75" s="4"/>
      <c r="O75" s="3"/>
      <c r="P75" s="3"/>
      <c r="Q75" s="14">
        <f t="shared" ref="Q75:Q83" si="5">J75*L75</f>
        <v>300</v>
      </c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1:27" ht="118.5" customHeight="1" x14ac:dyDescent="0.2">
      <c r="A76" s="3" t="s">
        <v>134</v>
      </c>
      <c r="B76" s="3" t="s">
        <v>135</v>
      </c>
      <c r="C76" s="2"/>
      <c r="D76" s="4" t="s">
        <v>17</v>
      </c>
      <c r="E76" s="14">
        <v>530</v>
      </c>
      <c r="F76" s="2"/>
      <c r="G76" s="2"/>
      <c r="H76" s="3" t="s">
        <v>193</v>
      </c>
      <c r="I76" s="3"/>
      <c r="J76" s="2">
        <v>2</v>
      </c>
      <c r="K76" s="4" t="s">
        <v>226</v>
      </c>
      <c r="L76" s="31">
        <v>100</v>
      </c>
      <c r="M76" s="2"/>
      <c r="N76" s="4"/>
      <c r="O76" s="3"/>
      <c r="P76" s="3"/>
      <c r="Q76" s="14">
        <f t="shared" si="5"/>
        <v>200</v>
      </c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spans="1:27" ht="118.5" customHeight="1" x14ac:dyDescent="0.2">
      <c r="A77" s="3" t="s">
        <v>142</v>
      </c>
      <c r="B77" s="3" t="s">
        <v>143</v>
      </c>
      <c r="C77" s="2"/>
      <c r="D77" s="4" t="s">
        <v>2</v>
      </c>
      <c r="E77" s="14">
        <v>830</v>
      </c>
      <c r="F77" s="2"/>
      <c r="G77" s="2"/>
      <c r="H77" s="4" t="s">
        <v>195</v>
      </c>
      <c r="I77" s="4"/>
      <c r="J77" s="2">
        <v>1</v>
      </c>
      <c r="K77" s="4" t="s">
        <v>194</v>
      </c>
      <c r="L77" s="31">
        <v>100</v>
      </c>
      <c r="M77" s="2"/>
      <c r="N77" s="4"/>
      <c r="O77" s="3"/>
      <c r="P77" s="3"/>
      <c r="Q77" s="14">
        <f t="shared" si="5"/>
        <v>100</v>
      </c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spans="1:27" ht="118.5" customHeight="1" x14ac:dyDescent="0.2">
      <c r="A78" s="3" t="s">
        <v>140</v>
      </c>
      <c r="B78" s="3" t="s">
        <v>141</v>
      </c>
      <c r="C78" s="2"/>
      <c r="D78" s="4" t="s">
        <v>2</v>
      </c>
      <c r="E78" s="14">
        <v>830</v>
      </c>
      <c r="F78" s="2"/>
      <c r="G78" s="2"/>
      <c r="H78" s="4" t="s">
        <v>193</v>
      </c>
      <c r="I78" s="4"/>
      <c r="J78" s="2">
        <v>3</v>
      </c>
      <c r="K78" s="4" t="s">
        <v>192</v>
      </c>
      <c r="L78" s="31">
        <v>100</v>
      </c>
      <c r="M78" s="2"/>
      <c r="N78" s="4"/>
      <c r="O78" s="3"/>
      <c r="P78" s="3"/>
      <c r="Q78" s="14">
        <f t="shared" si="5"/>
        <v>300</v>
      </c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spans="1:27" ht="118.5" customHeight="1" x14ac:dyDescent="0.2">
      <c r="A79" s="3" t="s">
        <v>126</v>
      </c>
      <c r="B79" s="3" t="s">
        <v>127</v>
      </c>
      <c r="C79" s="2"/>
      <c r="D79" s="4" t="s">
        <v>63</v>
      </c>
      <c r="E79" s="14">
        <v>1080</v>
      </c>
      <c r="F79" s="2"/>
      <c r="G79" s="2"/>
      <c r="H79" s="4" t="s">
        <v>254</v>
      </c>
      <c r="I79" s="4"/>
      <c r="J79" s="2">
        <v>1</v>
      </c>
      <c r="K79" s="3" t="s">
        <v>227</v>
      </c>
      <c r="L79" s="31">
        <v>200</v>
      </c>
      <c r="M79" s="2">
        <v>0</v>
      </c>
      <c r="N79" s="4" t="s">
        <v>253</v>
      </c>
      <c r="O79" s="3"/>
      <c r="P79" s="3"/>
      <c r="Q79" s="14">
        <f t="shared" si="5"/>
        <v>200</v>
      </c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spans="1:27" ht="118.5" customHeight="1" x14ac:dyDescent="0.2">
      <c r="A80" s="3" t="s">
        <v>158</v>
      </c>
      <c r="B80" s="3" t="s">
        <v>159</v>
      </c>
      <c r="C80" s="2"/>
      <c r="D80" s="4" t="s">
        <v>63</v>
      </c>
      <c r="E80" s="14">
        <v>1250</v>
      </c>
      <c r="F80" s="2"/>
      <c r="G80" s="2"/>
      <c r="H80" s="4" t="s">
        <v>179</v>
      </c>
      <c r="I80" s="4"/>
      <c r="J80" s="2">
        <v>1</v>
      </c>
      <c r="K80" s="4" t="s">
        <v>201</v>
      </c>
      <c r="L80" s="31">
        <v>200</v>
      </c>
      <c r="M80" s="2"/>
      <c r="N80" s="4"/>
      <c r="O80" s="3"/>
      <c r="P80" s="3"/>
      <c r="Q80" s="14">
        <f t="shared" si="5"/>
        <v>200</v>
      </c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spans="1:27" ht="118.5" customHeight="1" x14ac:dyDescent="0.2">
      <c r="A81" s="3" t="s">
        <v>86</v>
      </c>
      <c r="B81" s="3" t="s">
        <v>87</v>
      </c>
      <c r="C81" s="2"/>
      <c r="D81" s="4" t="s">
        <v>63</v>
      </c>
      <c r="E81" s="14">
        <v>1250</v>
      </c>
      <c r="F81" s="2"/>
      <c r="G81" s="2"/>
      <c r="H81" s="4" t="s">
        <v>179</v>
      </c>
      <c r="I81" s="4"/>
      <c r="J81" s="2">
        <v>1</v>
      </c>
      <c r="K81" s="4" t="s">
        <v>180</v>
      </c>
      <c r="L81" s="31">
        <v>200</v>
      </c>
      <c r="M81" s="2"/>
      <c r="N81" s="4"/>
      <c r="O81" s="3"/>
      <c r="P81" s="3"/>
      <c r="Q81" s="14">
        <f t="shared" si="5"/>
        <v>200</v>
      </c>
      <c r="R81" s="13"/>
      <c r="S81" s="13"/>
      <c r="T81" s="13"/>
      <c r="U81" s="13"/>
      <c r="V81" s="13"/>
      <c r="W81" s="13"/>
      <c r="X81" s="13"/>
      <c r="Y81" s="13"/>
      <c r="Z81" s="13"/>
      <c r="AA81" s="13"/>
    </row>
    <row r="82" spans="1:27" ht="118.5" customHeight="1" x14ac:dyDescent="0.2">
      <c r="A82" s="3" t="s">
        <v>132</v>
      </c>
      <c r="B82" s="3" t="s">
        <v>133</v>
      </c>
      <c r="C82" s="2"/>
      <c r="D82" s="4" t="s">
        <v>2</v>
      </c>
      <c r="E82" s="14">
        <v>495</v>
      </c>
      <c r="F82" s="2"/>
      <c r="G82" s="2"/>
      <c r="H82" s="3" t="s">
        <v>193</v>
      </c>
      <c r="I82" s="3"/>
      <c r="J82" s="2">
        <v>7</v>
      </c>
      <c r="K82" s="3" t="s">
        <v>228</v>
      </c>
      <c r="L82" s="31">
        <v>100</v>
      </c>
      <c r="M82" s="2"/>
      <c r="N82" s="4"/>
      <c r="O82" s="3"/>
      <c r="P82" s="3"/>
      <c r="Q82" s="14">
        <f t="shared" si="5"/>
        <v>700</v>
      </c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spans="1:27" ht="118.5" customHeight="1" x14ac:dyDescent="0.2">
      <c r="A83" s="3" t="s">
        <v>128</v>
      </c>
      <c r="B83" s="3" t="s">
        <v>129</v>
      </c>
      <c r="C83" s="2"/>
      <c r="D83" s="4" t="s">
        <v>63</v>
      </c>
      <c r="E83" s="14">
        <v>1530</v>
      </c>
      <c r="F83" s="2"/>
      <c r="G83" s="2"/>
      <c r="H83" s="4" t="s">
        <v>189</v>
      </c>
      <c r="I83" s="4"/>
      <c r="J83" s="2">
        <v>1</v>
      </c>
      <c r="K83" s="4" t="s">
        <v>188</v>
      </c>
      <c r="L83" s="14">
        <v>200</v>
      </c>
      <c r="M83" s="2">
        <v>0</v>
      </c>
      <c r="N83" s="4" t="s">
        <v>187</v>
      </c>
      <c r="O83" s="3"/>
      <c r="P83" s="3"/>
      <c r="Q83" s="14">
        <f t="shared" si="5"/>
        <v>200</v>
      </c>
    </row>
    <row r="84" spans="1:27" ht="118.5" customHeight="1" x14ac:dyDescent="0.2">
      <c r="A84" s="3" t="s">
        <v>130</v>
      </c>
      <c r="B84" s="3" t="s">
        <v>131</v>
      </c>
      <c r="C84" s="2"/>
      <c r="D84" s="4" t="s">
        <v>63</v>
      </c>
      <c r="E84" s="14">
        <v>1530</v>
      </c>
      <c r="F84" s="2">
        <v>1</v>
      </c>
      <c r="G84" s="2">
        <v>2</v>
      </c>
      <c r="H84" s="4" t="s">
        <v>189</v>
      </c>
      <c r="I84" s="14">
        <v>100</v>
      </c>
      <c r="J84" s="2"/>
      <c r="K84" s="4" t="s">
        <v>190</v>
      </c>
      <c r="L84" s="4"/>
      <c r="M84" s="2">
        <v>1</v>
      </c>
      <c r="N84" s="4" t="s">
        <v>191</v>
      </c>
      <c r="O84" s="31">
        <v>100</v>
      </c>
      <c r="P84" s="3"/>
      <c r="Q84" s="14">
        <f>(E84*F84)+(G84*I84)+(M84*O84)</f>
        <v>1830</v>
      </c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1:27" ht="118.5" customHeight="1" x14ac:dyDescent="0.2">
      <c r="A85" s="3" t="s">
        <v>154</v>
      </c>
      <c r="B85" s="3" t="s">
        <v>155</v>
      </c>
      <c r="C85" s="3"/>
      <c r="D85" s="4" t="s">
        <v>2</v>
      </c>
      <c r="E85" s="14">
        <v>670</v>
      </c>
      <c r="F85" s="2"/>
      <c r="G85" s="2">
        <v>0</v>
      </c>
      <c r="H85" s="4" t="s">
        <v>199</v>
      </c>
      <c r="I85" s="4"/>
      <c r="J85" s="2">
        <v>1</v>
      </c>
      <c r="K85" s="4" t="s">
        <v>198</v>
      </c>
      <c r="L85" s="14">
        <v>100</v>
      </c>
      <c r="M85" s="2"/>
      <c r="N85" s="4"/>
      <c r="O85" s="3"/>
      <c r="P85" s="3"/>
      <c r="Q85" s="14">
        <f>J85*L85</f>
        <v>100</v>
      </c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spans="1:27" ht="118.5" customHeight="1" x14ac:dyDescent="0.2">
      <c r="A86" s="3" t="s">
        <v>152</v>
      </c>
      <c r="B86" s="3" t="s">
        <v>153</v>
      </c>
      <c r="C86" s="3"/>
      <c r="D86" s="4" t="s">
        <v>2</v>
      </c>
      <c r="E86" s="14">
        <v>670</v>
      </c>
      <c r="F86" s="2"/>
      <c r="G86" s="2">
        <v>0</v>
      </c>
      <c r="H86" s="4" t="s">
        <v>197</v>
      </c>
      <c r="I86" s="4"/>
      <c r="J86" s="2">
        <v>5</v>
      </c>
      <c r="K86" s="4" t="s">
        <v>196</v>
      </c>
      <c r="L86" s="14">
        <v>100</v>
      </c>
      <c r="M86" s="2"/>
      <c r="N86" s="4"/>
      <c r="O86" s="3"/>
      <c r="P86" s="3"/>
      <c r="Q86" s="14">
        <f>J86*L86</f>
        <v>500</v>
      </c>
    </row>
    <row r="87" spans="1:27" ht="118.5" customHeight="1" x14ac:dyDescent="0.2">
      <c r="A87" s="3" t="s">
        <v>156</v>
      </c>
      <c r="B87" s="3" t="s">
        <v>157</v>
      </c>
      <c r="C87" s="2"/>
      <c r="D87" s="4" t="s">
        <v>2</v>
      </c>
      <c r="E87" s="14">
        <v>1095</v>
      </c>
      <c r="F87" s="2">
        <v>1</v>
      </c>
      <c r="G87" s="2"/>
      <c r="H87" s="4" t="s">
        <v>189</v>
      </c>
      <c r="I87" s="4"/>
      <c r="J87" s="2"/>
      <c r="K87" s="4" t="s">
        <v>200</v>
      </c>
      <c r="L87" s="4"/>
      <c r="M87" s="2"/>
      <c r="N87" s="4"/>
      <c r="O87" s="3"/>
      <c r="P87" s="3"/>
      <c r="Q87" s="14">
        <f>E87*F87</f>
        <v>1095</v>
      </c>
    </row>
    <row r="88" spans="1:27" ht="118.5" customHeight="1" x14ac:dyDescent="0.2">
      <c r="A88" s="3" t="s">
        <v>43</v>
      </c>
      <c r="B88" s="3" t="s">
        <v>44</v>
      </c>
      <c r="C88" s="3"/>
      <c r="D88" s="4" t="s">
        <v>17</v>
      </c>
      <c r="E88" s="14">
        <v>890</v>
      </c>
      <c r="F88" s="2"/>
      <c r="G88" s="2">
        <v>1</v>
      </c>
      <c r="H88" s="3" t="s">
        <v>237</v>
      </c>
      <c r="I88" s="31">
        <v>100</v>
      </c>
      <c r="J88" s="2">
        <v>1</v>
      </c>
      <c r="K88" s="3" t="s">
        <v>250</v>
      </c>
      <c r="L88" s="31">
        <v>100</v>
      </c>
      <c r="M88" s="2"/>
      <c r="N88" s="4"/>
      <c r="O88" s="3"/>
      <c r="P88" s="3"/>
      <c r="Q88" s="14">
        <f>(G88*I88)+(J88*L88)</f>
        <v>200</v>
      </c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spans="1:27" ht="118.5" customHeight="1" x14ac:dyDescent="0.2">
      <c r="A89" s="3" t="s">
        <v>45</v>
      </c>
      <c r="B89" s="3" t="s">
        <v>46</v>
      </c>
      <c r="C89" s="3"/>
      <c r="D89" s="4" t="s">
        <v>17</v>
      </c>
      <c r="E89" s="14">
        <v>1090</v>
      </c>
      <c r="F89" s="2"/>
      <c r="G89" s="2">
        <v>1</v>
      </c>
      <c r="H89" s="3" t="s">
        <v>236</v>
      </c>
      <c r="I89" s="31">
        <v>100</v>
      </c>
      <c r="J89" s="2">
        <v>1</v>
      </c>
      <c r="K89" s="3" t="s">
        <v>249</v>
      </c>
      <c r="L89" s="31">
        <v>100</v>
      </c>
      <c r="M89" s="2"/>
      <c r="N89" s="4"/>
      <c r="O89" s="3"/>
      <c r="P89" s="3"/>
      <c r="Q89" s="14">
        <f>(G89*I89)+(J89*L89)</f>
        <v>200</v>
      </c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 spans="1:27" ht="118.5" customHeight="1" x14ac:dyDescent="0.2">
      <c r="A90" s="3" t="s">
        <v>100</v>
      </c>
      <c r="B90" s="3" t="s">
        <v>101</v>
      </c>
      <c r="C90" s="2"/>
      <c r="D90" s="4" t="s">
        <v>17</v>
      </c>
      <c r="E90" s="14">
        <v>1060</v>
      </c>
      <c r="F90" s="2">
        <v>1</v>
      </c>
      <c r="G90" s="2"/>
      <c r="H90" s="4" t="s">
        <v>242</v>
      </c>
      <c r="I90" s="4"/>
      <c r="J90" s="2"/>
      <c r="K90" s="4" t="s">
        <v>251</v>
      </c>
      <c r="L90" s="4"/>
      <c r="M90" s="2"/>
      <c r="N90" s="4"/>
      <c r="O90" s="3"/>
      <c r="P90" s="3"/>
      <c r="Q90" s="14">
        <f>E90*F90</f>
        <v>1060</v>
      </c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27" ht="118.5" customHeight="1" x14ac:dyDescent="0.2">
      <c r="A91" s="1" t="s">
        <v>252</v>
      </c>
      <c r="B91" s="3" t="s">
        <v>279</v>
      </c>
      <c r="C91" s="2"/>
      <c r="D91" s="4" t="s">
        <v>17</v>
      </c>
      <c r="E91" s="14">
        <v>1060</v>
      </c>
      <c r="F91" s="2"/>
      <c r="G91" s="2"/>
      <c r="H91" s="4"/>
      <c r="I91" s="4"/>
      <c r="J91" s="2">
        <v>2</v>
      </c>
      <c r="K91" s="1" t="s">
        <v>252</v>
      </c>
      <c r="L91" s="34">
        <v>200</v>
      </c>
      <c r="M91" s="2"/>
      <c r="N91" s="4"/>
      <c r="O91" s="3"/>
      <c r="P91" s="3"/>
      <c r="Q91" s="14">
        <f>+J91*L91</f>
        <v>400</v>
      </c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1:27" ht="118.5" customHeight="1" x14ac:dyDescent="0.2">
      <c r="A92" s="3" t="s">
        <v>54</v>
      </c>
      <c r="B92" s="3" t="s">
        <v>55</v>
      </c>
      <c r="C92" s="3"/>
      <c r="D92" s="4" t="s">
        <v>23</v>
      </c>
      <c r="E92" s="14">
        <v>535</v>
      </c>
      <c r="F92" s="2">
        <v>10</v>
      </c>
      <c r="G92" s="2">
        <v>2</v>
      </c>
      <c r="H92" s="4" t="s">
        <v>209</v>
      </c>
      <c r="I92" s="14">
        <v>100</v>
      </c>
      <c r="J92" s="2"/>
      <c r="K92" s="2" t="s">
        <v>208</v>
      </c>
      <c r="L92" s="2"/>
      <c r="M92" s="2"/>
      <c r="N92" s="4"/>
      <c r="O92" s="3"/>
      <c r="P92" s="3"/>
      <c r="Q92" s="14">
        <f>(E92*F92)+(G92+I92)</f>
        <v>5452</v>
      </c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spans="1:27" ht="118.5" customHeight="1" x14ac:dyDescent="0.2">
      <c r="A93" s="3" t="s">
        <v>80</v>
      </c>
      <c r="B93" s="3" t="s">
        <v>81</v>
      </c>
      <c r="C93" s="3"/>
      <c r="D93" s="4" t="s">
        <v>23</v>
      </c>
      <c r="E93" s="14">
        <v>9500</v>
      </c>
      <c r="F93" s="2">
        <v>1</v>
      </c>
      <c r="G93" s="2"/>
      <c r="H93" s="4"/>
      <c r="I93" s="4"/>
      <c r="J93" s="2"/>
      <c r="K93" s="4"/>
      <c r="L93" s="4"/>
      <c r="M93" s="2"/>
      <c r="N93" s="4"/>
      <c r="O93" s="3"/>
      <c r="P93" s="3"/>
      <c r="Q93" s="14">
        <f>E93*F93</f>
        <v>9500</v>
      </c>
      <c r="R93" s="13"/>
      <c r="S93" s="13"/>
      <c r="T93" s="13"/>
      <c r="U93" s="13"/>
      <c r="V93" s="13"/>
      <c r="W93" s="13"/>
      <c r="X93" s="13"/>
      <c r="Y93" s="13"/>
      <c r="Z93" s="13"/>
      <c r="AA93" s="13"/>
    </row>
    <row r="94" spans="1:27" ht="118.5" customHeight="1" x14ac:dyDescent="0.2">
      <c r="A94" s="3" t="s">
        <v>47</v>
      </c>
      <c r="B94" s="3" t="s">
        <v>48</v>
      </c>
      <c r="C94" s="3"/>
      <c r="D94" s="4" t="s">
        <v>23</v>
      </c>
      <c r="E94" s="14">
        <v>1090</v>
      </c>
      <c r="F94" s="2">
        <v>1</v>
      </c>
      <c r="G94" s="2"/>
      <c r="H94" s="4"/>
      <c r="I94" s="4"/>
      <c r="J94" s="2"/>
      <c r="K94" s="4"/>
      <c r="L94" s="4"/>
      <c r="M94" s="2"/>
      <c r="N94" s="4"/>
      <c r="O94" s="3"/>
      <c r="P94" s="3"/>
      <c r="Q94" s="14">
        <f>E94*F94</f>
        <v>1090</v>
      </c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spans="1:27" ht="118.5" customHeight="1" x14ac:dyDescent="0.2">
      <c r="A95" s="3" t="s">
        <v>150</v>
      </c>
      <c r="B95" s="3" t="s">
        <v>151</v>
      </c>
      <c r="C95" s="3"/>
      <c r="D95" s="4" t="s">
        <v>17</v>
      </c>
      <c r="E95" s="14">
        <v>560</v>
      </c>
      <c r="F95" s="2">
        <v>1</v>
      </c>
      <c r="G95" s="2"/>
      <c r="H95" s="4"/>
      <c r="I95" s="4"/>
      <c r="J95" s="2">
        <v>2</v>
      </c>
      <c r="K95" s="3" t="s">
        <v>229</v>
      </c>
      <c r="L95" s="31">
        <v>100</v>
      </c>
      <c r="M95" s="2"/>
      <c r="N95" s="4"/>
      <c r="O95" s="3"/>
      <c r="P95" s="3"/>
      <c r="Q95" s="14">
        <f>(E95*F95)+(J95*L95)</f>
        <v>760</v>
      </c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1:27" ht="118.5" customHeight="1" x14ac:dyDescent="0.2">
      <c r="A96" s="3" t="s">
        <v>15</v>
      </c>
      <c r="B96" s="3" t="s">
        <v>16</v>
      </c>
      <c r="C96" s="3"/>
      <c r="D96" s="4" t="s">
        <v>17</v>
      </c>
      <c r="E96" s="14">
        <v>640</v>
      </c>
      <c r="F96" s="2">
        <v>10</v>
      </c>
      <c r="G96" s="2"/>
      <c r="H96" s="4"/>
      <c r="I96" s="4"/>
      <c r="J96" s="2"/>
      <c r="K96" s="4"/>
      <c r="L96" s="4"/>
      <c r="M96" s="2"/>
      <c r="N96" s="4"/>
      <c r="O96" s="3"/>
      <c r="P96" s="3"/>
      <c r="Q96" s="14">
        <f>E96*F96</f>
        <v>6400</v>
      </c>
    </row>
    <row r="97" spans="1:17" ht="118.5" customHeight="1" x14ac:dyDescent="0.2">
      <c r="A97" s="3" t="s">
        <v>78</v>
      </c>
      <c r="B97" s="3" t="s">
        <v>79</v>
      </c>
      <c r="C97" s="3"/>
      <c r="D97" s="4" t="s">
        <v>23</v>
      </c>
      <c r="E97" s="14">
        <v>1280</v>
      </c>
      <c r="F97" s="2">
        <v>2</v>
      </c>
      <c r="G97" s="2"/>
      <c r="H97" s="4"/>
      <c r="I97" s="4"/>
      <c r="J97" s="2"/>
      <c r="K97" s="4"/>
      <c r="L97" s="4"/>
      <c r="M97" s="2"/>
      <c r="N97" s="4"/>
      <c r="O97" s="3"/>
      <c r="P97" s="3"/>
      <c r="Q97" s="14">
        <f>E97*F97</f>
        <v>2560</v>
      </c>
    </row>
    <row r="98" spans="1:17" ht="118.5" customHeight="1" x14ac:dyDescent="0.2">
      <c r="A98" s="25" t="s">
        <v>312</v>
      </c>
      <c r="B98" s="25" t="s">
        <v>313</v>
      </c>
      <c r="C98" s="3"/>
      <c r="D98" s="4" t="s">
        <v>23</v>
      </c>
      <c r="E98" s="14">
        <v>1350</v>
      </c>
      <c r="F98" s="2">
        <v>4</v>
      </c>
      <c r="G98" s="2"/>
      <c r="H98" s="4"/>
      <c r="I98" s="4"/>
      <c r="J98" s="2"/>
      <c r="K98" s="4"/>
      <c r="L98" s="4"/>
      <c r="M98" s="2"/>
      <c r="N98" s="4"/>
      <c r="O98" s="3"/>
      <c r="P98" s="3"/>
      <c r="Q98" s="14">
        <f t="shared" ref="Q98:Q104" si="6">E98*F98</f>
        <v>5400</v>
      </c>
    </row>
    <row r="99" spans="1:17" ht="118.5" customHeight="1" x14ac:dyDescent="0.2">
      <c r="A99" s="3" t="s">
        <v>84</v>
      </c>
      <c r="B99" s="3" t="s">
        <v>85</v>
      </c>
      <c r="C99" s="3"/>
      <c r="D99" s="4" t="s">
        <v>17</v>
      </c>
      <c r="E99" s="14">
        <v>1520</v>
      </c>
      <c r="F99" s="2">
        <v>4</v>
      </c>
      <c r="G99" s="2"/>
      <c r="H99" s="4"/>
      <c r="I99" s="4"/>
      <c r="J99" s="2"/>
      <c r="K99" s="4"/>
      <c r="L99" s="4"/>
      <c r="M99" s="2"/>
      <c r="N99" s="4"/>
      <c r="O99" s="3"/>
      <c r="P99" s="3"/>
      <c r="Q99" s="14">
        <f t="shared" si="6"/>
        <v>6080</v>
      </c>
    </row>
    <row r="100" spans="1:17" ht="118.5" customHeight="1" x14ac:dyDescent="0.2">
      <c r="A100" s="3" t="s">
        <v>90</v>
      </c>
      <c r="B100" s="3" t="s">
        <v>91</v>
      </c>
      <c r="C100" s="3"/>
      <c r="D100" s="4" t="s">
        <v>17</v>
      </c>
      <c r="E100" s="14">
        <v>1520</v>
      </c>
      <c r="F100" s="2">
        <v>3</v>
      </c>
      <c r="G100" s="2"/>
      <c r="H100" s="4"/>
      <c r="I100" s="4"/>
      <c r="J100" s="2"/>
      <c r="K100" s="4"/>
      <c r="L100" s="4"/>
      <c r="M100" s="2"/>
      <c r="N100" s="4"/>
      <c r="O100" s="3"/>
      <c r="P100" s="3"/>
      <c r="Q100" s="14">
        <f t="shared" si="6"/>
        <v>4560</v>
      </c>
    </row>
    <row r="101" spans="1:17" ht="118.5" customHeight="1" x14ac:dyDescent="0.2">
      <c r="A101" s="3" t="s">
        <v>88</v>
      </c>
      <c r="B101" s="3" t="s">
        <v>89</v>
      </c>
      <c r="C101" s="3"/>
      <c r="D101" s="4" t="s">
        <v>17</v>
      </c>
      <c r="E101" s="14">
        <v>1520</v>
      </c>
      <c r="F101" s="2">
        <v>4</v>
      </c>
      <c r="G101" s="2"/>
      <c r="H101" s="4"/>
      <c r="I101" s="4"/>
      <c r="J101" s="2"/>
      <c r="K101" s="4"/>
      <c r="L101" s="4"/>
      <c r="M101" s="2"/>
      <c r="N101" s="4"/>
      <c r="O101" s="3"/>
      <c r="P101" s="3"/>
      <c r="Q101" s="14">
        <f t="shared" si="6"/>
        <v>6080</v>
      </c>
    </row>
    <row r="102" spans="1:17" s="13" customFormat="1" ht="118.5" customHeight="1" x14ac:dyDescent="0.2">
      <c r="A102" s="12" t="s">
        <v>120</v>
      </c>
      <c r="B102" s="12" t="s">
        <v>121</v>
      </c>
      <c r="C102" s="12"/>
      <c r="D102" s="11" t="s">
        <v>17</v>
      </c>
      <c r="E102" s="17">
        <v>630</v>
      </c>
      <c r="F102" s="10">
        <v>4</v>
      </c>
      <c r="G102" s="10"/>
      <c r="H102" s="11"/>
      <c r="I102" s="11"/>
      <c r="J102" s="10"/>
      <c r="K102" s="11"/>
      <c r="L102" s="11"/>
      <c r="M102" s="10"/>
      <c r="N102" s="11"/>
      <c r="O102" s="12"/>
      <c r="P102" s="12"/>
      <c r="Q102" s="14">
        <f t="shared" si="6"/>
        <v>2520</v>
      </c>
    </row>
    <row r="103" spans="1:17" s="13" customFormat="1" ht="118.5" customHeight="1" x14ac:dyDescent="0.2">
      <c r="A103" s="25" t="s">
        <v>314</v>
      </c>
      <c r="B103" s="25" t="s">
        <v>315</v>
      </c>
      <c r="C103" s="12"/>
      <c r="D103" s="11" t="s">
        <v>2</v>
      </c>
      <c r="E103" s="17">
        <v>1350</v>
      </c>
      <c r="F103" s="10">
        <v>1</v>
      </c>
      <c r="G103" s="10"/>
      <c r="H103" s="11"/>
      <c r="I103" s="11"/>
      <c r="J103" s="10"/>
      <c r="K103" s="11"/>
      <c r="L103" s="11"/>
      <c r="M103" s="10"/>
      <c r="N103" s="11"/>
      <c r="O103" s="12"/>
      <c r="P103" s="12"/>
      <c r="Q103" s="14">
        <f t="shared" si="6"/>
        <v>1350</v>
      </c>
    </row>
    <row r="104" spans="1:17" s="13" customFormat="1" ht="118.5" customHeight="1" x14ac:dyDescent="0.2">
      <c r="A104" s="3" t="s">
        <v>64</v>
      </c>
      <c r="B104" s="3" t="s">
        <v>65</v>
      </c>
      <c r="C104" s="3"/>
      <c r="D104" s="4" t="s">
        <v>51</v>
      </c>
      <c r="E104" s="14">
        <v>515</v>
      </c>
      <c r="F104" s="2">
        <v>2</v>
      </c>
      <c r="G104" s="2"/>
      <c r="H104" s="4"/>
      <c r="I104" s="4"/>
      <c r="J104" s="2"/>
      <c r="K104" s="4"/>
      <c r="L104" s="4"/>
      <c r="M104" s="2"/>
      <c r="N104" s="4"/>
      <c r="O104" s="3"/>
      <c r="P104" s="3"/>
      <c r="Q104" s="14">
        <f t="shared" si="6"/>
        <v>1030</v>
      </c>
    </row>
    <row r="105" spans="1:17" ht="118.5" customHeight="1" x14ac:dyDescent="0.2">
      <c r="A105" s="19" t="s">
        <v>232</v>
      </c>
      <c r="B105" s="19" t="s">
        <v>233</v>
      </c>
      <c r="C105" s="20" t="s">
        <v>280</v>
      </c>
      <c r="D105" s="21" t="s">
        <v>63</v>
      </c>
      <c r="E105" s="30">
        <v>100</v>
      </c>
      <c r="F105" s="20">
        <v>1</v>
      </c>
      <c r="G105" s="20"/>
      <c r="H105" s="21"/>
      <c r="I105" s="21"/>
      <c r="J105" s="20"/>
      <c r="K105" s="21"/>
      <c r="L105" s="21"/>
      <c r="M105" s="20"/>
      <c r="N105" s="21"/>
      <c r="O105" s="38"/>
      <c r="P105" s="38"/>
      <c r="Q105" s="35">
        <v>100</v>
      </c>
    </row>
    <row r="106" spans="1:17" ht="118.5" customHeight="1" x14ac:dyDescent="0.2">
      <c r="A106" s="19" t="s">
        <v>212</v>
      </c>
      <c r="B106" s="19" t="s">
        <v>292</v>
      </c>
      <c r="C106" s="22" t="s">
        <v>294</v>
      </c>
      <c r="D106" s="21" t="s">
        <v>297</v>
      </c>
      <c r="E106" s="30">
        <v>100</v>
      </c>
      <c r="F106" s="20">
        <v>1</v>
      </c>
      <c r="G106" s="20"/>
      <c r="H106" s="21"/>
      <c r="I106" s="21"/>
      <c r="J106" s="20"/>
      <c r="K106" s="21"/>
      <c r="L106" s="21"/>
      <c r="M106" s="20"/>
      <c r="N106" s="21"/>
      <c r="O106" s="38"/>
      <c r="P106" s="38"/>
      <c r="Q106" s="35">
        <v>100</v>
      </c>
    </row>
    <row r="107" spans="1:17" ht="118.5" customHeight="1" x14ac:dyDescent="0.2">
      <c r="A107" s="19" t="s">
        <v>213</v>
      </c>
      <c r="B107" s="19" t="s">
        <v>293</v>
      </c>
      <c r="C107" s="22" t="s">
        <v>294</v>
      </c>
      <c r="D107" s="21" t="s">
        <v>297</v>
      </c>
      <c r="E107" s="30">
        <v>100</v>
      </c>
      <c r="F107" s="20">
        <v>1</v>
      </c>
      <c r="G107" s="20"/>
      <c r="H107" s="21"/>
      <c r="I107" s="21"/>
      <c r="J107" s="20"/>
      <c r="K107" s="21"/>
      <c r="L107" s="21"/>
      <c r="M107" s="20"/>
      <c r="N107" s="21"/>
      <c r="O107" s="38"/>
      <c r="P107" s="38"/>
      <c r="Q107" s="35">
        <v>100</v>
      </c>
    </row>
    <row r="108" spans="1:17" ht="118.5" customHeight="1" x14ac:dyDescent="0.2">
      <c r="A108" s="28" t="s">
        <v>320</v>
      </c>
      <c r="B108" s="28" t="s">
        <v>330</v>
      </c>
      <c r="C108" s="22" t="s">
        <v>329</v>
      </c>
      <c r="D108" s="21" t="s">
        <v>63</v>
      </c>
      <c r="E108" s="30">
        <v>100</v>
      </c>
      <c r="F108" s="20">
        <v>2</v>
      </c>
      <c r="G108" s="20"/>
      <c r="H108" s="21"/>
      <c r="I108" s="21"/>
      <c r="J108" s="20"/>
      <c r="K108" s="21"/>
      <c r="L108" s="21"/>
      <c r="M108" s="20"/>
      <c r="N108" s="21"/>
      <c r="O108" s="38"/>
      <c r="P108" s="38"/>
      <c r="Q108" s="35">
        <v>200</v>
      </c>
    </row>
    <row r="109" spans="1:17" ht="118.5" customHeight="1" x14ac:dyDescent="0.2">
      <c r="A109" s="28" t="s">
        <v>324</v>
      </c>
      <c r="B109" s="28" t="s">
        <v>333</v>
      </c>
      <c r="C109" s="37"/>
      <c r="D109" s="21" t="s">
        <v>334</v>
      </c>
      <c r="E109" s="30">
        <v>210</v>
      </c>
      <c r="F109" s="20">
        <v>1</v>
      </c>
      <c r="G109" s="20"/>
      <c r="H109" s="21"/>
      <c r="I109" s="21"/>
      <c r="J109" s="20"/>
      <c r="K109" s="21"/>
      <c r="L109" s="21"/>
      <c r="M109" s="20"/>
      <c r="N109" s="21"/>
      <c r="O109" s="38"/>
      <c r="P109" s="38"/>
      <c r="Q109" s="35">
        <v>210</v>
      </c>
    </row>
    <row r="110" spans="1:17" ht="118.5" customHeight="1" x14ac:dyDescent="0.2">
      <c r="A110" s="29" t="s">
        <v>322</v>
      </c>
      <c r="B110" s="29" t="s">
        <v>331</v>
      </c>
      <c r="C110" s="22" t="s">
        <v>332</v>
      </c>
      <c r="D110" s="21" t="s">
        <v>2</v>
      </c>
      <c r="E110" s="30">
        <v>100</v>
      </c>
      <c r="F110" s="20">
        <v>17</v>
      </c>
      <c r="G110" s="20"/>
      <c r="H110" s="21"/>
      <c r="I110" s="21"/>
      <c r="J110" s="20"/>
      <c r="K110" s="21"/>
      <c r="L110" s="21"/>
      <c r="M110" s="20"/>
      <c r="N110" s="21"/>
      <c r="O110" s="38"/>
      <c r="P110" s="38"/>
      <c r="Q110" s="35">
        <v>1700</v>
      </c>
    </row>
    <row r="111" spans="1:17" ht="118.5" customHeight="1" x14ac:dyDescent="0.2">
      <c r="A111" s="28" t="s">
        <v>316</v>
      </c>
      <c r="B111" s="28" t="s">
        <v>335</v>
      </c>
      <c r="C111" s="22"/>
      <c r="D111" s="21" t="s">
        <v>2</v>
      </c>
      <c r="E111" s="30">
        <v>100</v>
      </c>
      <c r="F111" s="20">
        <v>2</v>
      </c>
      <c r="G111" s="20"/>
      <c r="H111" s="21"/>
      <c r="I111" s="21"/>
      <c r="J111" s="20"/>
      <c r="K111" s="21"/>
      <c r="L111" s="21"/>
      <c r="M111" s="20"/>
      <c r="N111" s="21"/>
      <c r="O111" s="38"/>
      <c r="P111" s="38"/>
      <c r="Q111" s="35">
        <v>200</v>
      </c>
    </row>
    <row r="112" spans="1:17" ht="118.5" customHeight="1" x14ac:dyDescent="0.2">
      <c r="A112" s="19" t="s">
        <v>241</v>
      </c>
      <c r="B112" s="38" t="s">
        <v>296</v>
      </c>
      <c r="C112" s="38"/>
      <c r="D112" s="21" t="s">
        <v>281</v>
      </c>
      <c r="E112" s="30">
        <v>110</v>
      </c>
      <c r="F112" s="20">
        <v>1</v>
      </c>
      <c r="G112" s="20"/>
      <c r="H112" s="21"/>
      <c r="I112" s="21"/>
      <c r="J112" s="20"/>
      <c r="K112" s="21"/>
      <c r="L112" s="21"/>
      <c r="M112" s="20"/>
      <c r="N112" s="21"/>
      <c r="O112" s="38"/>
      <c r="P112" s="38"/>
      <c r="Q112" s="35">
        <v>110</v>
      </c>
    </row>
    <row r="113" spans="1:17" ht="118.5" customHeight="1" x14ac:dyDescent="0.2">
      <c r="A113" s="19" t="s">
        <v>243</v>
      </c>
      <c r="B113" s="38" t="s">
        <v>295</v>
      </c>
      <c r="C113" s="38"/>
      <c r="D113" s="21" t="s">
        <v>281</v>
      </c>
      <c r="E113" s="30">
        <v>185</v>
      </c>
      <c r="F113" s="20">
        <v>2</v>
      </c>
      <c r="G113" s="20"/>
      <c r="H113" s="21"/>
      <c r="I113" s="21"/>
      <c r="J113" s="20"/>
      <c r="K113" s="21"/>
      <c r="L113" s="21"/>
      <c r="M113" s="20"/>
      <c r="N113" s="21"/>
      <c r="O113" s="38"/>
      <c r="P113" s="38"/>
      <c r="Q113" s="35">
        <v>370</v>
      </c>
    </row>
    <row r="114" spans="1:17" ht="118.5" customHeight="1" x14ac:dyDescent="0.2">
      <c r="A114" s="19" t="s">
        <v>244</v>
      </c>
      <c r="B114" s="19" t="s">
        <v>245</v>
      </c>
      <c r="C114" s="38"/>
      <c r="D114" s="21" t="s">
        <v>23</v>
      </c>
      <c r="E114" s="30">
        <v>225</v>
      </c>
      <c r="F114" s="24">
        <v>1</v>
      </c>
      <c r="G114" s="20"/>
      <c r="H114" s="21"/>
      <c r="I114" s="21"/>
      <c r="J114" s="20"/>
      <c r="K114" s="21"/>
      <c r="L114" s="21"/>
      <c r="M114" s="20"/>
      <c r="N114" s="21"/>
      <c r="O114" s="38"/>
      <c r="P114" s="38"/>
      <c r="Q114" s="35">
        <v>225</v>
      </c>
    </row>
    <row r="115" spans="1:17" ht="118.5" customHeight="1" x14ac:dyDescent="0.2">
      <c r="A115" s="19" t="s">
        <v>246</v>
      </c>
      <c r="B115" s="19" t="s">
        <v>298</v>
      </c>
      <c r="C115" s="23" t="s">
        <v>282</v>
      </c>
      <c r="D115" s="21" t="s">
        <v>23</v>
      </c>
      <c r="E115" s="30">
        <v>225</v>
      </c>
      <c r="F115" s="24">
        <v>4</v>
      </c>
      <c r="G115" s="20"/>
      <c r="H115" s="21"/>
      <c r="I115" s="21"/>
      <c r="J115" s="20"/>
      <c r="K115" s="21"/>
      <c r="L115" s="21"/>
      <c r="M115" s="20"/>
      <c r="N115" s="21"/>
      <c r="O115" s="38"/>
      <c r="P115" s="38"/>
      <c r="Q115" s="35">
        <v>900</v>
      </c>
    </row>
    <row r="116" spans="1:17" ht="118.5" customHeight="1" x14ac:dyDescent="0.2">
      <c r="A116" s="19" t="s">
        <v>247</v>
      </c>
      <c r="B116" s="19" t="s">
        <v>299</v>
      </c>
      <c r="C116" s="23" t="s">
        <v>283</v>
      </c>
      <c r="D116" s="21" t="s">
        <v>23</v>
      </c>
      <c r="E116" s="30">
        <v>315</v>
      </c>
      <c r="F116" s="24">
        <v>1</v>
      </c>
      <c r="G116" s="20"/>
      <c r="H116" s="21"/>
      <c r="I116" s="21"/>
      <c r="J116" s="20"/>
      <c r="K116" s="21"/>
      <c r="L116" s="21"/>
      <c r="M116" s="20"/>
      <c r="N116" s="21"/>
      <c r="O116" s="38"/>
      <c r="P116" s="38"/>
      <c r="Q116" s="35">
        <v>315</v>
      </c>
    </row>
    <row r="117" spans="1:17" ht="118.5" customHeight="1" x14ac:dyDescent="0.2">
      <c r="A117" s="19" t="s">
        <v>248</v>
      </c>
      <c r="B117" s="19" t="s">
        <v>284</v>
      </c>
      <c r="C117" s="23" t="s">
        <v>282</v>
      </c>
      <c r="D117" s="21" t="s">
        <v>23</v>
      </c>
      <c r="E117" s="30">
        <v>330</v>
      </c>
      <c r="F117" s="24">
        <v>4</v>
      </c>
      <c r="G117" s="20"/>
      <c r="H117" s="21"/>
      <c r="I117" s="21"/>
      <c r="J117" s="20"/>
      <c r="K117" s="21"/>
      <c r="L117" s="21"/>
      <c r="M117" s="20"/>
      <c r="N117" s="21"/>
      <c r="O117" s="38"/>
      <c r="P117" s="38"/>
      <c r="Q117" s="35">
        <v>1320</v>
      </c>
    </row>
    <row r="118" spans="1:17" ht="118.5" customHeight="1" x14ac:dyDescent="0.2">
      <c r="A118" s="19" t="s">
        <v>248</v>
      </c>
      <c r="B118" s="19" t="s">
        <v>284</v>
      </c>
      <c r="C118" s="23" t="s">
        <v>282</v>
      </c>
      <c r="D118" s="21" t="s">
        <v>23</v>
      </c>
      <c r="E118" s="30">
        <v>330</v>
      </c>
      <c r="F118" s="24">
        <v>4</v>
      </c>
      <c r="G118" s="20"/>
      <c r="H118" s="21"/>
      <c r="I118" s="21"/>
      <c r="J118" s="20"/>
      <c r="K118" s="21"/>
      <c r="L118" s="21"/>
      <c r="M118" s="20"/>
      <c r="N118" s="21"/>
      <c r="O118" s="38"/>
      <c r="P118" s="38"/>
      <c r="Q118" s="35">
        <v>1320</v>
      </c>
    </row>
    <row r="119" spans="1:17" ht="118.5" customHeight="1" x14ac:dyDescent="0.2">
      <c r="A119" s="19" t="s">
        <v>239</v>
      </c>
      <c r="B119" s="19" t="s">
        <v>240</v>
      </c>
      <c r="C119" s="38"/>
      <c r="D119" s="21" t="s">
        <v>23</v>
      </c>
      <c r="E119" s="30">
        <v>90</v>
      </c>
      <c r="F119" s="20">
        <v>4</v>
      </c>
      <c r="G119" s="20"/>
      <c r="H119" s="21"/>
      <c r="I119" s="21"/>
      <c r="J119" s="20"/>
      <c r="K119" s="21"/>
      <c r="L119" s="21"/>
      <c r="M119" s="20"/>
      <c r="N119" s="21"/>
      <c r="O119" s="38"/>
      <c r="P119" s="38"/>
      <c r="Q119" s="35">
        <v>360</v>
      </c>
    </row>
    <row r="120" spans="1:17" ht="118.5" customHeight="1" x14ac:dyDescent="0.2">
      <c r="A120" s="19" t="s">
        <v>218</v>
      </c>
      <c r="B120" s="19" t="s">
        <v>219</v>
      </c>
      <c r="C120" s="23" t="s">
        <v>285</v>
      </c>
      <c r="D120" s="21" t="s">
        <v>17</v>
      </c>
      <c r="E120" s="30">
        <v>100</v>
      </c>
      <c r="F120" s="24">
        <v>2</v>
      </c>
      <c r="G120" s="20"/>
      <c r="H120" s="21"/>
      <c r="I120" s="21"/>
      <c r="J120" s="20"/>
      <c r="K120" s="21"/>
      <c r="L120" s="21"/>
      <c r="M120" s="20"/>
      <c r="N120" s="21"/>
      <c r="O120" s="38"/>
      <c r="P120" s="38"/>
      <c r="Q120" s="35">
        <v>200</v>
      </c>
    </row>
    <row r="121" spans="1:17" ht="118.5" customHeight="1" x14ac:dyDescent="0.2">
      <c r="A121" s="19" t="s">
        <v>224</v>
      </c>
      <c r="B121" s="19" t="s">
        <v>225</v>
      </c>
      <c r="C121" s="23" t="s">
        <v>286</v>
      </c>
      <c r="D121" s="21" t="s">
        <v>17</v>
      </c>
      <c r="E121" s="30">
        <v>100</v>
      </c>
      <c r="F121" s="24">
        <v>21</v>
      </c>
      <c r="G121" s="20"/>
      <c r="H121" s="21"/>
      <c r="I121" s="21"/>
      <c r="J121" s="20"/>
      <c r="K121" s="21"/>
      <c r="L121" s="21"/>
      <c r="M121" s="20"/>
      <c r="N121" s="21"/>
      <c r="O121" s="38"/>
      <c r="P121" s="38"/>
      <c r="Q121" s="35">
        <v>2100</v>
      </c>
    </row>
    <row r="122" spans="1:17" ht="118.5" customHeight="1" x14ac:dyDescent="0.2">
      <c r="A122" s="19" t="s">
        <v>230</v>
      </c>
      <c r="B122" s="19" t="s">
        <v>231</v>
      </c>
      <c r="C122" s="23" t="s">
        <v>285</v>
      </c>
      <c r="D122" s="21" t="s">
        <v>63</v>
      </c>
      <c r="E122" s="30">
        <v>100</v>
      </c>
      <c r="F122" s="24">
        <v>1</v>
      </c>
      <c r="G122" s="20"/>
      <c r="H122" s="21"/>
      <c r="I122" s="21"/>
      <c r="J122" s="20"/>
      <c r="K122" s="21"/>
      <c r="L122" s="21"/>
      <c r="M122" s="20"/>
      <c r="N122" s="21"/>
      <c r="O122" s="38"/>
      <c r="P122" s="38"/>
      <c r="Q122" s="35">
        <v>100</v>
      </c>
    </row>
    <row r="123" spans="1:17" ht="118.5" customHeight="1" x14ac:dyDescent="0.2"/>
    <row r="124" spans="1:17" ht="118.5" customHeight="1" x14ac:dyDescent="0.2"/>
    <row r="125" spans="1:17" ht="118.5" customHeight="1" x14ac:dyDescent="0.2"/>
    <row r="126" spans="1:17" ht="118.5" customHeight="1" x14ac:dyDescent="0.2"/>
    <row r="127" spans="1:17" ht="118.5" customHeight="1" x14ac:dyDescent="0.2"/>
    <row r="128" spans="1:17" ht="118.5" customHeight="1" x14ac:dyDescent="0.2"/>
    <row r="129" ht="118.5" customHeight="1" x14ac:dyDescent="0.2"/>
    <row r="130" ht="118.5" customHeight="1" x14ac:dyDescent="0.2"/>
    <row r="131" ht="118.5" customHeight="1" x14ac:dyDescent="0.2"/>
    <row r="132" ht="118.5" customHeight="1" x14ac:dyDescent="0.2"/>
    <row r="133" ht="118.5" customHeight="1" x14ac:dyDescent="0.2"/>
    <row r="134" ht="118.5" customHeight="1" x14ac:dyDescent="0.2"/>
    <row r="135" ht="118.5" customHeight="1" x14ac:dyDescent="0.2"/>
    <row r="136" ht="118.5" customHeight="1" x14ac:dyDescent="0.2"/>
    <row r="137" ht="118.5" customHeight="1" x14ac:dyDescent="0.2"/>
    <row r="138" ht="118.5" customHeight="1" x14ac:dyDescent="0.2"/>
    <row r="139" ht="118.5" customHeight="1" x14ac:dyDescent="0.2"/>
    <row r="140" ht="118.5" customHeight="1" x14ac:dyDescent="0.2"/>
    <row r="141" ht="118.5" customHeight="1" x14ac:dyDescent="0.2"/>
    <row r="142" ht="118.5" customHeight="1" x14ac:dyDescent="0.2"/>
    <row r="143" ht="118.5" customHeight="1" x14ac:dyDescent="0.2"/>
    <row r="144" ht="118.5" customHeight="1" x14ac:dyDescent="0.2"/>
    <row r="145" ht="118.5" customHeight="1" x14ac:dyDescent="0.2"/>
    <row r="146" ht="118.5" customHeight="1" x14ac:dyDescent="0.2"/>
    <row r="147" ht="118.5" customHeight="1" x14ac:dyDescent="0.2"/>
    <row r="148" ht="118.5" customHeight="1" x14ac:dyDescent="0.2"/>
    <row r="149" ht="118.5" customHeight="1" x14ac:dyDescent="0.2"/>
    <row r="150" ht="118.5" customHeight="1" x14ac:dyDescent="0.2"/>
    <row r="151" ht="118.5" customHeight="1" x14ac:dyDescent="0.2"/>
    <row r="152" ht="118.5" customHeight="1" x14ac:dyDescent="0.2"/>
    <row r="153" ht="118.5" customHeight="1" x14ac:dyDescent="0.2"/>
    <row r="154" ht="118.5" customHeight="1" x14ac:dyDescent="0.2"/>
    <row r="155" ht="118.5" customHeight="1" x14ac:dyDescent="0.2"/>
    <row r="156" ht="118.5" customHeight="1" x14ac:dyDescent="0.2"/>
    <row r="157" ht="118.5" customHeight="1" x14ac:dyDescent="0.2"/>
    <row r="158" ht="118.5" customHeight="1" x14ac:dyDescent="0.2"/>
    <row r="159" ht="118.5" customHeight="1" x14ac:dyDescent="0.2"/>
    <row r="160" ht="118.5" customHeight="1" x14ac:dyDescent="0.2"/>
    <row r="161" ht="118.5" customHeight="1" x14ac:dyDescent="0.2"/>
    <row r="162" ht="118.5" customHeight="1" x14ac:dyDescent="0.2"/>
    <row r="163" ht="118.5" customHeight="1" x14ac:dyDescent="0.2"/>
    <row r="164" ht="118.5" customHeight="1" x14ac:dyDescent="0.2"/>
    <row r="165" ht="118.5" customHeight="1" x14ac:dyDescent="0.2"/>
    <row r="166" ht="118.5" customHeight="1" x14ac:dyDescent="0.2"/>
    <row r="167" ht="118.5" customHeight="1" x14ac:dyDescent="0.2"/>
    <row r="168" ht="118.5" customHeight="1" x14ac:dyDescent="0.2"/>
    <row r="169" ht="118.5" customHeight="1" x14ac:dyDescent="0.2"/>
    <row r="170" ht="118.5" customHeight="1" x14ac:dyDescent="0.2"/>
    <row r="171" ht="118.5" customHeight="1" x14ac:dyDescent="0.2"/>
    <row r="172" ht="118.5" customHeight="1" x14ac:dyDescent="0.2"/>
    <row r="173" ht="118.5" customHeight="1" x14ac:dyDescent="0.2"/>
    <row r="174" ht="118.5" customHeight="1" x14ac:dyDescent="0.2"/>
    <row r="175" ht="118.5" customHeight="1" x14ac:dyDescent="0.2"/>
    <row r="176" ht="118.5" customHeight="1" x14ac:dyDescent="0.2"/>
    <row r="177" ht="118.5" customHeight="1" x14ac:dyDescent="0.2"/>
    <row r="178" ht="118.5" customHeight="1" x14ac:dyDescent="0.2"/>
    <row r="179" ht="118.5" customHeight="1" x14ac:dyDescent="0.2"/>
    <row r="180" ht="118.5" customHeight="1" x14ac:dyDescent="0.2"/>
    <row r="181" ht="118.5" customHeight="1" x14ac:dyDescent="0.2"/>
    <row r="182" ht="118.5" customHeight="1" x14ac:dyDescent="0.2"/>
    <row r="183" ht="118.5" customHeight="1" x14ac:dyDescent="0.2"/>
    <row r="184" ht="118.5" customHeight="1" x14ac:dyDescent="0.2"/>
    <row r="185" ht="118.5" customHeight="1" x14ac:dyDescent="0.2"/>
    <row r="186" ht="118.5" customHeight="1" x14ac:dyDescent="0.2"/>
    <row r="187" ht="118.5" customHeight="1" x14ac:dyDescent="0.2"/>
    <row r="188" ht="118.5" customHeight="1" x14ac:dyDescent="0.2"/>
    <row r="189" ht="118.5" customHeight="1" x14ac:dyDescent="0.2"/>
    <row r="190" ht="118.5" customHeight="1" x14ac:dyDescent="0.2"/>
    <row r="191" ht="118.5" customHeight="1" x14ac:dyDescent="0.2"/>
    <row r="192" ht="118.5" customHeight="1" x14ac:dyDescent="0.2"/>
    <row r="193" ht="118.5" customHeight="1" x14ac:dyDescent="0.2"/>
    <row r="194" ht="118.5" customHeight="1" x14ac:dyDescent="0.2"/>
    <row r="195" ht="118.5" customHeight="1" x14ac:dyDescent="0.2"/>
    <row r="196" ht="118.5" customHeight="1" x14ac:dyDescent="0.2"/>
    <row r="197" ht="118.5" customHeight="1" x14ac:dyDescent="0.2"/>
    <row r="198" ht="118.5" customHeight="1" x14ac:dyDescent="0.2"/>
    <row r="199" ht="118.5" customHeight="1" x14ac:dyDescent="0.2"/>
    <row r="200" ht="118.5" customHeight="1" x14ac:dyDescent="0.2"/>
    <row r="201" ht="118.5" customHeight="1" x14ac:dyDescent="0.2"/>
    <row r="202" ht="118.5" customHeight="1" x14ac:dyDescent="0.2"/>
    <row r="203" ht="118.5" customHeight="1" x14ac:dyDescent="0.2"/>
    <row r="204" ht="118.5" customHeight="1" x14ac:dyDescent="0.2"/>
    <row r="205" ht="118.5" customHeight="1" x14ac:dyDescent="0.2"/>
    <row r="206" ht="118.5" customHeight="1" x14ac:dyDescent="0.2"/>
    <row r="207" ht="118.5" customHeight="1" x14ac:dyDescent="0.2"/>
    <row r="208" ht="118.5" customHeight="1" x14ac:dyDescent="0.2"/>
    <row r="209" ht="118.5" customHeight="1" x14ac:dyDescent="0.2"/>
    <row r="210" ht="118.5" customHeight="1" x14ac:dyDescent="0.2"/>
    <row r="211" ht="118.5" customHeight="1" x14ac:dyDescent="0.2"/>
    <row r="212" ht="118.5" customHeight="1" x14ac:dyDescent="0.2"/>
    <row r="213" ht="118.5" customHeight="1" x14ac:dyDescent="0.2"/>
    <row r="214" ht="118.5" customHeight="1" x14ac:dyDescent="0.2"/>
    <row r="215" ht="118.5" customHeight="1" x14ac:dyDescent="0.2"/>
    <row r="216" ht="118.5" customHeight="1" x14ac:dyDescent="0.2"/>
    <row r="217" ht="118.5" customHeight="1" x14ac:dyDescent="0.2"/>
    <row r="218" ht="118.5" customHeight="1" x14ac:dyDescent="0.2"/>
    <row r="219" ht="118.5" customHeight="1" x14ac:dyDescent="0.2"/>
    <row r="220" ht="118.5" customHeight="1" x14ac:dyDescent="0.2"/>
    <row r="221" ht="118.5" customHeight="1" x14ac:dyDescent="0.2"/>
    <row r="222" ht="118.5" customHeight="1" x14ac:dyDescent="0.2"/>
    <row r="223" ht="118.5" customHeight="1" x14ac:dyDescent="0.2"/>
    <row r="224" ht="118.5" customHeight="1" x14ac:dyDescent="0.2"/>
    <row r="225" ht="118.5" customHeight="1" x14ac:dyDescent="0.2"/>
    <row r="226" ht="118.5" customHeight="1" x14ac:dyDescent="0.2"/>
    <row r="227" ht="118.5" customHeight="1" x14ac:dyDescent="0.2"/>
    <row r="228" ht="118.5" customHeight="1" x14ac:dyDescent="0.2"/>
    <row r="229" ht="118.5" customHeight="1" x14ac:dyDescent="0.2"/>
    <row r="230" ht="118.5" customHeight="1" x14ac:dyDescent="0.2"/>
    <row r="231" ht="118.5" customHeight="1" x14ac:dyDescent="0.2"/>
    <row r="232" ht="118.5" customHeight="1" x14ac:dyDescent="0.2"/>
    <row r="233" ht="118.5" customHeight="1" x14ac:dyDescent="0.2"/>
    <row r="234" ht="118.5" customHeight="1" x14ac:dyDescent="0.2"/>
    <row r="235" ht="118.5" customHeight="1" x14ac:dyDescent="0.2"/>
    <row r="236" ht="118.5" customHeight="1" x14ac:dyDescent="0.2"/>
    <row r="237" ht="118.5" customHeight="1" x14ac:dyDescent="0.2"/>
    <row r="238" ht="118.5" customHeight="1" x14ac:dyDescent="0.2"/>
    <row r="239" ht="118.5" customHeight="1" x14ac:dyDescent="0.2"/>
    <row r="240" ht="118.5" customHeight="1" x14ac:dyDescent="0.2"/>
    <row r="241" ht="118.5" customHeight="1" x14ac:dyDescent="0.2"/>
    <row r="242" ht="118.5" customHeight="1" x14ac:dyDescent="0.2"/>
    <row r="243" ht="118.5" customHeight="1" x14ac:dyDescent="0.2"/>
    <row r="244" ht="118.5" customHeight="1" x14ac:dyDescent="0.2"/>
    <row r="245" ht="118.5" customHeight="1" x14ac:dyDescent="0.2"/>
    <row r="246" ht="118.5" customHeight="1" x14ac:dyDescent="0.2"/>
    <row r="247" ht="118.5" customHeight="1" x14ac:dyDescent="0.2"/>
    <row r="248" ht="118.5" customHeight="1" x14ac:dyDescent="0.2"/>
    <row r="249" ht="118.5" customHeight="1" x14ac:dyDescent="0.2"/>
    <row r="250" ht="118.5" customHeight="1" x14ac:dyDescent="0.2"/>
    <row r="251" ht="118.5" customHeight="1" x14ac:dyDescent="0.2"/>
    <row r="252" ht="118.5" customHeight="1" x14ac:dyDescent="0.2"/>
    <row r="253" ht="118.5" customHeight="1" x14ac:dyDescent="0.2"/>
    <row r="254" ht="118.5" customHeight="1" x14ac:dyDescent="0.2"/>
    <row r="255" ht="118.5" customHeight="1" x14ac:dyDescent="0.2"/>
    <row r="256" ht="118.5" customHeight="1" x14ac:dyDescent="0.2"/>
    <row r="257" ht="118.5" customHeight="1" x14ac:dyDescent="0.2"/>
    <row r="258" ht="118.5" customHeight="1" x14ac:dyDescent="0.2"/>
    <row r="259" ht="118.5" customHeight="1" x14ac:dyDescent="0.2"/>
    <row r="260" ht="118.5" customHeight="1" x14ac:dyDescent="0.2"/>
    <row r="261" ht="118.5" customHeight="1" x14ac:dyDescent="0.2"/>
    <row r="262" ht="118.5" customHeight="1" x14ac:dyDescent="0.2"/>
    <row r="263" ht="118.5" customHeight="1" x14ac:dyDescent="0.2"/>
    <row r="264" ht="118.5" customHeight="1" x14ac:dyDescent="0.2"/>
    <row r="265" ht="118.5" customHeight="1" x14ac:dyDescent="0.2"/>
    <row r="266" ht="118.5" customHeight="1" x14ac:dyDescent="0.2"/>
    <row r="267" ht="118.5" customHeight="1" x14ac:dyDescent="0.2"/>
    <row r="268" ht="118.5" customHeight="1" x14ac:dyDescent="0.2"/>
    <row r="269" ht="118.5" customHeight="1" x14ac:dyDescent="0.2"/>
    <row r="270" ht="118.5" customHeight="1" x14ac:dyDescent="0.2"/>
    <row r="271" ht="118.5" customHeight="1" x14ac:dyDescent="0.2"/>
    <row r="272" ht="118.5" customHeight="1" x14ac:dyDescent="0.2"/>
    <row r="273" ht="118.5" customHeight="1" x14ac:dyDescent="0.2"/>
    <row r="274" ht="118.5" customHeight="1" x14ac:dyDescent="0.2"/>
    <row r="275" ht="118.5" customHeight="1" x14ac:dyDescent="0.2"/>
    <row r="276" ht="118.5" customHeight="1" x14ac:dyDescent="0.2"/>
    <row r="277" ht="118.5" customHeight="1" x14ac:dyDescent="0.2"/>
    <row r="278" ht="118.5" customHeight="1" x14ac:dyDescent="0.2"/>
    <row r="279" ht="118.5" customHeight="1" x14ac:dyDescent="0.2"/>
    <row r="280" ht="118.5" customHeight="1" x14ac:dyDescent="0.2"/>
    <row r="281" ht="118.5" customHeight="1" x14ac:dyDescent="0.2"/>
    <row r="282" ht="118.5" customHeight="1" x14ac:dyDescent="0.2"/>
    <row r="283" ht="118.5" customHeight="1" x14ac:dyDescent="0.2"/>
    <row r="284" ht="118.5" customHeight="1" x14ac:dyDescent="0.2"/>
    <row r="285" ht="118.5" customHeight="1" x14ac:dyDescent="0.2"/>
    <row r="286" ht="118.5" customHeight="1" x14ac:dyDescent="0.2"/>
    <row r="287" ht="118.5" customHeight="1" x14ac:dyDescent="0.2"/>
    <row r="288" ht="118.5" customHeight="1" x14ac:dyDescent="0.2"/>
    <row r="289" ht="118.5" customHeight="1" x14ac:dyDescent="0.2"/>
    <row r="290" ht="118.5" customHeight="1" x14ac:dyDescent="0.2"/>
    <row r="291" ht="118.5" customHeight="1" x14ac:dyDescent="0.2"/>
    <row r="292" ht="118.5" customHeight="1" x14ac:dyDescent="0.2"/>
    <row r="293" ht="118.5" customHeight="1" x14ac:dyDescent="0.2"/>
    <row r="294" ht="118.5" customHeight="1" x14ac:dyDescent="0.2"/>
    <row r="295" ht="118.5" customHeight="1" x14ac:dyDescent="0.2"/>
    <row r="296" ht="118.5" customHeight="1" x14ac:dyDescent="0.2"/>
    <row r="297" ht="118.5" customHeight="1" x14ac:dyDescent="0.2"/>
    <row r="298" ht="118.5" customHeight="1" x14ac:dyDescent="0.2"/>
    <row r="299" ht="118.5" customHeight="1" x14ac:dyDescent="0.2"/>
    <row r="300" ht="118.5" customHeight="1" x14ac:dyDescent="0.2"/>
    <row r="301" ht="118.5" customHeight="1" x14ac:dyDescent="0.2"/>
    <row r="302" ht="118.5" customHeight="1" x14ac:dyDescent="0.2"/>
    <row r="303" ht="118.5" customHeight="1" x14ac:dyDescent="0.2"/>
    <row r="304" ht="118.5" customHeight="1" x14ac:dyDescent="0.2"/>
    <row r="305" ht="118.5" customHeight="1" x14ac:dyDescent="0.2"/>
    <row r="306" ht="118.5" customHeight="1" x14ac:dyDescent="0.2"/>
    <row r="307" ht="118.5" customHeight="1" x14ac:dyDescent="0.2"/>
    <row r="308" ht="118.5" customHeight="1" x14ac:dyDescent="0.2"/>
    <row r="309" ht="118.5" customHeight="1" x14ac:dyDescent="0.2"/>
    <row r="310" ht="118.5" customHeight="1" x14ac:dyDescent="0.2"/>
    <row r="311" ht="118.5" customHeight="1" x14ac:dyDescent="0.2"/>
    <row r="312" ht="118.5" customHeight="1" x14ac:dyDescent="0.2"/>
    <row r="313" ht="118.5" customHeight="1" x14ac:dyDescent="0.2"/>
    <row r="314" ht="118.5" customHeight="1" x14ac:dyDescent="0.2"/>
    <row r="315" ht="118.5" customHeight="1" x14ac:dyDescent="0.2"/>
    <row r="316" ht="118.5" customHeight="1" x14ac:dyDescent="0.2"/>
    <row r="317" ht="118.5" customHeight="1" x14ac:dyDescent="0.2"/>
    <row r="318" ht="118.5" customHeight="1" x14ac:dyDescent="0.2"/>
    <row r="319" ht="118.5" customHeight="1" x14ac:dyDescent="0.2"/>
    <row r="320" ht="118.5" customHeight="1" x14ac:dyDescent="0.2"/>
    <row r="321" ht="118.5" customHeight="1" x14ac:dyDescent="0.2"/>
    <row r="322" ht="118.5" customHeight="1" x14ac:dyDescent="0.2"/>
    <row r="323" ht="118.5" customHeight="1" x14ac:dyDescent="0.2"/>
    <row r="324" ht="118.5" customHeight="1" x14ac:dyDescent="0.2"/>
    <row r="325" ht="118.5" customHeight="1" x14ac:dyDescent="0.2"/>
    <row r="326" ht="118.5" customHeight="1" x14ac:dyDescent="0.2"/>
    <row r="327" ht="118.5" customHeight="1" x14ac:dyDescent="0.2"/>
    <row r="328" ht="118.5" customHeight="1" x14ac:dyDescent="0.2"/>
    <row r="329" ht="118.5" customHeight="1" x14ac:dyDescent="0.2"/>
    <row r="330" ht="118.5" customHeight="1" x14ac:dyDescent="0.2"/>
    <row r="331" ht="118.5" customHeight="1" x14ac:dyDescent="0.2"/>
    <row r="332" ht="118.5" customHeight="1" x14ac:dyDescent="0.2"/>
    <row r="333" ht="118.5" customHeight="1" x14ac:dyDescent="0.2"/>
    <row r="334" ht="118.5" customHeight="1" x14ac:dyDescent="0.2"/>
    <row r="335" ht="118.5" customHeight="1" x14ac:dyDescent="0.2"/>
    <row r="336" ht="118.5" customHeight="1" x14ac:dyDescent="0.2"/>
    <row r="337" ht="118.5" customHeight="1" x14ac:dyDescent="0.2"/>
    <row r="338" ht="118.5" customHeight="1" x14ac:dyDescent="0.2"/>
    <row r="339" ht="118.5" customHeight="1" x14ac:dyDescent="0.2"/>
    <row r="340" ht="118.5" customHeight="1" x14ac:dyDescent="0.2"/>
    <row r="341" ht="118.5" customHeight="1" x14ac:dyDescent="0.2"/>
    <row r="342" ht="118.5" customHeight="1" x14ac:dyDescent="0.2"/>
    <row r="343" ht="118.5" customHeight="1" x14ac:dyDescent="0.2"/>
    <row r="344" ht="118.5" customHeight="1" x14ac:dyDescent="0.2"/>
    <row r="345" ht="118.5" customHeight="1" x14ac:dyDescent="0.2"/>
    <row r="346" ht="118.5" customHeight="1" x14ac:dyDescent="0.2"/>
    <row r="347" ht="118.5" customHeight="1" x14ac:dyDescent="0.2"/>
    <row r="348" ht="118.5" customHeight="1" x14ac:dyDescent="0.2"/>
    <row r="349" ht="118.5" customHeight="1" x14ac:dyDescent="0.2"/>
    <row r="350" ht="118.5" customHeight="1" x14ac:dyDescent="0.2"/>
    <row r="351" ht="118.5" customHeight="1" x14ac:dyDescent="0.2"/>
    <row r="352" ht="118.5" customHeight="1" x14ac:dyDescent="0.2"/>
    <row r="353" ht="118.5" customHeight="1" x14ac:dyDescent="0.2"/>
    <row r="354" ht="118.5" customHeight="1" x14ac:dyDescent="0.2"/>
    <row r="355" ht="118.5" customHeight="1" x14ac:dyDescent="0.2"/>
    <row r="356" ht="118.5" customHeight="1" x14ac:dyDescent="0.2"/>
    <row r="357" ht="118.5" customHeight="1" x14ac:dyDescent="0.2"/>
    <row r="358" ht="118.5" customHeight="1" x14ac:dyDescent="0.2"/>
    <row r="359" ht="118.5" customHeight="1" x14ac:dyDescent="0.2"/>
    <row r="360" ht="118.5" customHeight="1" x14ac:dyDescent="0.2"/>
    <row r="361" ht="118.5" customHeight="1" x14ac:dyDescent="0.2"/>
    <row r="362" ht="118.5" customHeight="1" x14ac:dyDescent="0.2"/>
    <row r="363" ht="118.5" customHeight="1" x14ac:dyDescent="0.2"/>
    <row r="364" ht="118.5" customHeight="1" x14ac:dyDescent="0.2"/>
    <row r="365" ht="118.5" customHeight="1" x14ac:dyDescent="0.2"/>
    <row r="366" ht="118.5" customHeight="1" x14ac:dyDescent="0.2"/>
    <row r="367" ht="118.5" customHeight="1" x14ac:dyDescent="0.2"/>
    <row r="368" ht="118.5" customHeight="1" x14ac:dyDescent="0.2"/>
    <row r="369" ht="118.5" customHeight="1" x14ac:dyDescent="0.2"/>
    <row r="370" ht="118.5" customHeight="1" x14ac:dyDescent="0.2"/>
    <row r="371" ht="118.5" customHeight="1" x14ac:dyDescent="0.2"/>
    <row r="372" ht="118.5" customHeight="1" x14ac:dyDescent="0.2"/>
    <row r="373" ht="118.5" customHeight="1" x14ac:dyDescent="0.2"/>
    <row r="374" ht="118.5" customHeight="1" x14ac:dyDescent="0.2"/>
    <row r="375" ht="118.5" customHeight="1" x14ac:dyDescent="0.2"/>
    <row r="376" ht="118.5" customHeight="1" x14ac:dyDescent="0.2"/>
    <row r="377" ht="118.5" customHeight="1" x14ac:dyDescent="0.2"/>
    <row r="378" ht="118.5" customHeight="1" x14ac:dyDescent="0.2"/>
    <row r="379" ht="118.5" customHeight="1" x14ac:dyDescent="0.2"/>
    <row r="380" ht="118.5" customHeight="1" x14ac:dyDescent="0.2"/>
    <row r="381" ht="118.5" customHeight="1" x14ac:dyDescent="0.2"/>
    <row r="382" ht="118.5" customHeight="1" x14ac:dyDescent="0.2"/>
    <row r="383" ht="118.5" customHeight="1" x14ac:dyDescent="0.2"/>
    <row r="384" ht="118.5" customHeight="1" x14ac:dyDescent="0.2"/>
    <row r="385" ht="118.5" customHeight="1" x14ac:dyDescent="0.2"/>
    <row r="386" ht="118.5" customHeight="1" x14ac:dyDescent="0.2"/>
    <row r="387" ht="118.5" customHeight="1" x14ac:dyDescent="0.2"/>
    <row r="388" ht="118.5" customHeight="1" x14ac:dyDescent="0.2"/>
    <row r="389" ht="118.5" customHeight="1" x14ac:dyDescent="0.2"/>
    <row r="390" ht="118.5" customHeight="1" x14ac:dyDescent="0.2"/>
    <row r="391" ht="118.5" customHeight="1" x14ac:dyDescent="0.2"/>
    <row r="392" ht="118.5" customHeight="1" x14ac:dyDescent="0.2"/>
    <row r="393" ht="118.5" customHeight="1" x14ac:dyDescent="0.2"/>
    <row r="394" ht="118.5" customHeight="1" x14ac:dyDescent="0.2"/>
    <row r="395" ht="118.5" customHeight="1" x14ac:dyDescent="0.2"/>
    <row r="396" ht="118.5" customHeight="1" x14ac:dyDescent="0.2"/>
    <row r="397" ht="118.5" customHeight="1" x14ac:dyDescent="0.2"/>
    <row r="398" ht="118.5" customHeight="1" x14ac:dyDescent="0.2"/>
    <row r="399" ht="118.5" customHeight="1" x14ac:dyDescent="0.2"/>
    <row r="400" ht="118.5" customHeight="1" x14ac:dyDescent="0.2"/>
    <row r="401" ht="118.5" customHeight="1" x14ac:dyDescent="0.2"/>
    <row r="402" ht="118.5" customHeight="1" x14ac:dyDescent="0.2"/>
    <row r="403" ht="118.5" customHeight="1" x14ac:dyDescent="0.2"/>
    <row r="404" ht="118.5" customHeight="1" x14ac:dyDescent="0.2"/>
    <row r="405" ht="118.5" customHeight="1" x14ac:dyDescent="0.2"/>
    <row r="406" ht="118.5" customHeight="1" x14ac:dyDescent="0.2"/>
    <row r="407" ht="118.5" customHeight="1" x14ac:dyDescent="0.2"/>
    <row r="408" ht="118.5" customHeight="1" x14ac:dyDescent="0.2"/>
    <row r="409" ht="118.5" customHeight="1" x14ac:dyDescent="0.2"/>
    <row r="410" ht="118.5" customHeight="1" x14ac:dyDescent="0.2"/>
    <row r="411" ht="118.5" customHeight="1" x14ac:dyDescent="0.2"/>
    <row r="412" ht="118.5" customHeight="1" x14ac:dyDescent="0.2"/>
    <row r="413" ht="118.5" customHeight="1" x14ac:dyDescent="0.2"/>
    <row r="414" ht="118.5" customHeight="1" x14ac:dyDescent="0.2"/>
    <row r="415" ht="118.5" customHeight="1" x14ac:dyDescent="0.2"/>
    <row r="416" ht="118.5" customHeight="1" x14ac:dyDescent="0.2"/>
    <row r="417" ht="118.5" customHeight="1" x14ac:dyDescent="0.2"/>
    <row r="418" ht="118.5" customHeight="1" x14ac:dyDescent="0.2"/>
    <row r="419" ht="118.5" customHeight="1" x14ac:dyDescent="0.2"/>
    <row r="420" ht="118.5" customHeight="1" x14ac:dyDescent="0.2"/>
    <row r="421" ht="118.5" customHeight="1" x14ac:dyDescent="0.2"/>
    <row r="422" ht="118.5" customHeight="1" x14ac:dyDescent="0.2"/>
    <row r="423" ht="118.5" customHeight="1" x14ac:dyDescent="0.2"/>
    <row r="424" ht="118.5" customHeight="1" x14ac:dyDescent="0.2"/>
    <row r="425" ht="118.5" customHeight="1" x14ac:dyDescent="0.2"/>
    <row r="426" ht="118.5" customHeight="1" x14ac:dyDescent="0.2"/>
    <row r="427" ht="118.5" customHeight="1" x14ac:dyDescent="0.2"/>
    <row r="428" ht="118.5" customHeight="1" x14ac:dyDescent="0.2"/>
    <row r="429" ht="118.5" customHeight="1" x14ac:dyDescent="0.2"/>
    <row r="430" ht="118.5" customHeight="1" x14ac:dyDescent="0.2"/>
    <row r="431" ht="118.5" customHeight="1" x14ac:dyDescent="0.2"/>
    <row r="432" ht="118.5" customHeight="1" x14ac:dyDescent="0.2"/>
    <row r="433" ht="118.5" customHeight="1" x14ac:dyDescent="0.2"/>
    <row r="434" ht="118.5" customHeight="1" x14ac:dyDescent="0.2"/>
    <row r="435" ht="118.5" customHeight="1" x14ac:dyDescent="0.2"/>
    <row r="436" ht="118.5" customHeight="1" x14ac:dyDescent="0.2"/>
    <row r="437" ht="118.5" customHeight="1" x14ac:dyDescent="0.2"/>
    <row r="438" ht="118.5" customHeight="1" x14ac:dyDescent="0.2"/>
    <row r="439" ht="118.5" customHeight="1" x14ac:dyDescent="0.2"/>
    <row r="440" ht="118.5" customHeight="1" x14ac:dyDescent="0.2"/>
    <row r="441" ht="118.5" customHeight="1" x14ac:dyDescent="0.2"/>
    <row r="442" ht="118.5" customHeight="1" x14ac:dyDescent="0.2"/>
    <row r="443" ht="118.5" customHeight="1" x14ac:dyDescent="0.2"/>
    <row r="444" ht="118.5" customHeight="1" x14ac:dyDescent="0.2"/>
    <row r="445" ht="118.5" customHeight="1" x14ac:dyDescent="0.2"/>
    <row r="446" ht="118.5" customHeight="1" x14ac:dyDescent="0.2"/>
    <row r="447" ht="118.5" customHeight="1" x14ac:dyDescent="0.2"/>
    <row r="448" ht="118.5" customHeight="1" x14ac:dyDescent="0.2"/>
    <row r="449" ht="118.5" customHeight="1" x14ac:dyDescent="0.2"/>
    <row r="450" ht="118.5" customHeight="1" x14ac:dyDescent="0.2"/>
    <row r="451" ht="118.5" customHeight="1" x14ac:dyDescent="0.2"/>
    <row r="452" ht="118.5" customHeight="1" x14ac:dyDescent="0.2"/>
    <row r="453" ht="118.5" customHeight="1" x14ac:dyDescent="0.2"/>
    <row r="454" ht="118.5" customHeight="1" x14ac:dyDescent="0.2"/>
    <row r="455" ht="118.5" customHeight="1" x14ac:dyDescent="0.2"/>
    <row r="456" ht="118.5" customHeight="1" x14ac:dyDescent="0.2"/>
    <row r="457" ht="118.5" customHeight="1" x14ac:dyDescent="0.2"/>
    <row r="458" ht="118.5" customHeight="1" x14ac:dyDescent="0.2"/>
    <row r="459" ht="118.5" customHeight="1" x14ac:dyDescent="0.2"/>
    <row r="460" ht="118.5" customHeight="1" x14ac:dyDescent="0.2"/>
    <row r="461" ht="118.5" customHeight="1" x14ac:dyDescent="0.2"/>
    <row r="462" ht="118.5" customHeight="1" x14ac:dyDescent="0.2"/>
    <row r="463" ht="118.5" customHeight="1" x14ac:dyDescent="0.2"/>
    <row r="464" ht="118.5" customHeight="1" x14ac:dyDescent="0.2"/>
    <row r="465" ht="118.5" customHeight="1" x14ac:dyDescent="0.2"/>
    <row r="466" ht="118.5" customHeight="1" x14ac:dyDescent="0.2"/>
    <row r="467" ht="118.5" customHeight="1" x14ac:dyDescent="0.2"/>
    <row r="468" ht="118.5" customHeight="1" x14ac:dyDescent="0.2"/>
    <row r="469" ht="118.5" customHeight="1" x14ac:dyDescent="0.2"/>
    <row r="470" ht="118.5" customHeight="1" x14ac:dyDescent="0.2"/>
    <row r="471" ht="118.5" customHeight="1" x14ac:dyDescent="0.2"/>
    <row r="472" ht="118.5" customHeight="1" x14ac:dyDescent="0.2"/>
    <row r="473" ht="118.5" customHeight="1" x14ac:dyDescent="0.2"/>
    <row r="474" ht="118.5" customHeight="1" x14ac:dyDescent="0.2"/>
    <row r="475" ht="118.5" customHeight="1" x14ac:dyDescent="0.2"/>
    <row r="476" ht="118.5" customHeight="1" x14ac:dyDescent="0.2"/>
    <row r="477" ht="118.5" customHeight="1" x14ac:dyDescent="0.2"/>
    <row r="478" ht="118.5" customHeight="1" x14ac:dyDescent="0.2"/>
    <row r="479" ht="118.5" customHeight="1" x14ac:dyDescent="0.2"/>
    <row r="480" ht="118.5" customHeight="1" x14ac:dyDescent="0.2"/>
    <row r="481" ht="118.5" customHeight="1" x14ac:dyDescent="0.2"/>
    <row r="482" ht="118.5" customHeight="1" x14ac:dyDescent="0.2"/>
    <row r="483" ht="118.5" customHeight="1" x14ac:dyDescent="0.2"/>
    <row r="484" ht="118.5" customHeight="1" x14ac:dyDescent="0.2"/>
    <row r="485" ht="118.5" customHeight="1" x14ac:dyDescent="0.2"/>
    <row r="486" ht="118.5" customHeight="1" x14ac:dyDescent="0.2"/>
    <row r="487" ht="118.5" customHeight="1" x14ac:dyDescent="0.2"/>
    <row r="488" ht="118.5" customHeight="1" x14ac:dyDescent="0.2"/>
    <row r="489" ht="118.5" customHeight="1" x14ac:dyDescent="0.2"/>
    <row r="490" ht="118.5" customHeight="1" x14ac:dyDescent="0.2"/>
    <row r="491" ht="118.5" customHeight="1" x14ac:dyDescent="0.2"/>
    <row r="492" ht="118.5" customHeight="1" x14ac:dyDescent="0.2"/>
    <row r="493" ht="118.5" customHeight="1" x14ac:dyDescent="0.2"/>
    <row r="494" ht="118.5" customHeight="1" x14ac:dyDescent="0.2"/>
    <row r="495" ht="118.5" customHeight="1" x14ac:dyDescent="0.2"/>
    <row r="496" ht="118.5" customHeight="1" x14ac:dyDescent="0.2"/>
    <row r="497" ht="118.5" customHeight="1" x14ac:dyDescent="0.2"/>
    <row r="498" ht="118.5" customHeight="1" x14ac:dyDescent="0.2"/>
    <row r="499" ht="118.5" customHeight="1" x14ac:dyDescent="0.2"/>
    <row r="500" ht="118.5" customHeight="1" x14ac:dyDescent="0.2"/>
    <row r="501" ht="118.5" customHeight="1" x14ac:dyDescent="0.2"/>
    <row r="502" ht="118.5" customHeight="1" x14ac:dyDescent="0.2"/>
    <row r="503" ht="118.5" customHeight="1" x14ac:dyDescent="0.2"/>
    <row r="504" ht="118.5" customHeight="1" x14ac:dyDescent="0.2"/>
    <row r="505" ht="118.5" customHeight="1" x14ac:dyDescent="0.2"/>
    <row r="506" ht="118.5" customHeight="1" x14ac:dyDescent="0.2"/>
    <row r="507" ht="118.5" customHeight="1" x14ac:dyDescent="0.2"/>
    <row r="508" ht="118.5" customHeight="1" x14ac:dyDescent="0.2"/>
    <row r="509" ht="118.5" customHeight="1" x14ac:dyDescent="0.2"/>
    <row r="510" ht="118.5" customHeight="1" x14ac:dyDescent="0.2"/>
    <row r="511" ht="118.5" customHeight="1" x14ac:dyDescent="0.2"/>
    <row r="512" ht="118.5" customHeight="1" x14ac:dyDescent="0.2"/>
    <row r="513" ht="118.5" customHeight="1" x14ac:dyDescent="0.2"/>
    <row r="514" ht="118.5" customHeight="1" x14ac:dyDescent="0.2"/>
    <row r="515" ht="118.5" customHeight="1" x14ac:dyDescent="0.2"/>
    <row r="516" ht="118.5" customHeight="1" x14ac:dyDescent="0.2"/>
    <row r="517" ht="118.5" customHeight="1" x14ac:dyDescent="0.2"/>
    <row r="518" ht="118.5" customHeight="1" x14ac:dyDescent="0.2"/>
    <row r="519" ht="118.5" customHeight="1" x14ac:dyDescent="0.2"/>
    <row r="520" ht="118.5" customHeight="1" x14ac:dyDescent="0.2"/>
    <row r="521" ht="118.5" customHeight="1" x14ac:dyDescent="0.2"/>
    <row r="522" ht="118.5" customHeight="1" x14ac:dyDescent="0.2"/>
    <row r="523" ht="118.5" customHeight="1" x14ac:dyDescent="0.2"/>
    <row r="524" ht="118.5" customHeight="1" x14ac:dyDescent="0.2"/>
    <row r="525" ht="118.5" customHeight="1" x14ac:dyDescent="0.2"/>
    <row r="526" ht="118.5" customHeight="1" x14ac:dyDescent="0.2"/>
    <row r="527" ht="118.5" customHeight="1" x14ac:dyDescent="0.2"/>
    <row r="528" ht="118.5" customHeight="1" x14ac:dyDescent="0.2"/>
    <row r="529" ht="118.5" customHeight="1" x14ac:dyDescent="0.2"/>
    <row r="530" ht="118.5" customHeight="1" x14ac:dyDescent="0.2"/>
    <row r="531" ht="118.5" customHeight="1" x14ac:dyDescent="0.2"/>
    <row r="532" ht="118.5" customHeight="1" x14ac:dyDescent="0.2"/>
    <row r="533" ht="118.5" customHeight="1" x14ac:dyDescent="0.2"/>
    <row r="534" ht="118.5" customHeight="1" x14ac:dyDescent="0.2"/>
    <row r="535" ht="118.5" customHeight="1" x14ac:dyDescent="0.2"/>
    <row r="536" ht="118.5" customHeight="1" x14ac:dyDescent="0.2"/>
    <row r="537" ht="118.5" customHeight="1" x14ac:dyDescent="0.2"/>
    <row r="538" ht="118.5" customHeight="1" x14ac:dyDescent="0.2"/>
    <row r="539" ht="118.5" customHeight="1" x14ac:dyDescent="0.2"/>
    <row r="540" ht="118.5" customHeight="1" x14ac:dyDescent="0.2"/>
    <row r="541" ht="118.5" customHeight="1" x14ac:dyDescent="0.2"/>
    <row r="542" ht="118.5" customHeight="1" x14ac:dyDescent="0.2"/>
    <row r="543" ht="118.5" customHeight="1" x14ac:dyDescent="0.2"/>
    <row r="544" ht="118.5" customHeight="1" x14ac:dyDescent="0.2"/>
    <row r="545" ht="118.5" customHeight="1" x14ac:dyDescent="0.2"/>
    <row r="546" ht="118.5" customHeight="1" x14ac:dyDescent="0.2"/>
    <row r="547" ht="118.5" customHeight="1" x14ac:dyDescent="0.2"/>
    <row r="548" ht="118.5" customHeight="1" x14ac:dyDescent="0.2"/>
    <row r="549" ht="118.5" customHeight="1" x14ac:dyDescent="0.2"/>
    <row r="550" ht="118.5" customHeight="1" x14ac:dyDescent="0.2"/>
    <row r="551" ht="118.5" customHeight="1" x14ac:dyDescent="0.2"/>
    <row r="552" ht="118.5" customHeight="1" x14ac:dyDescent="0.2"/>
    <row r="553" ht="118.5" customHeight="1" x14ac:dyDescent="0.2"/>
    <row r="554" ht="118.5" customHeight="1" x14ac:dyDescent="0.2"/>
    <row r="555" ht="118.5" customHeight="1" x14ac:dyDescent="0.2"/>
    <row r="556" ht="118.5" customHeight="1" x14ac:dyDescent="0.2"/>
    <row r="557" ht="118.5" customHeight="1" x14ac:dyDescent="0.2"/>
    <row r="558" ht="118.5" customHeight="1" x14ac:dyDescent="0.2"/>
    <row r="559" ht="118.5" customHeight="1" x14ac:dyDescent="0.2"/>
    <row r="560" ht="118.5" customHeight="1" x14ac:dyDescent="0.2"/>
    <row r="561" ht="118.5" customHeight="1" x14ac:dyDescent="0.2"/>
    <row r="562" ht="118.5" customHeight="1" x14ac:dyDescent="0.2"/>
    <row r="563" ht="118.5" customHeight="1" x14ac:dyDescent="0.2"/>
    <row r="564" ht="118.5" customHeight="1" x14ac:dyDescent="0.2"/>
    <row r="565" ht="118.5" customHeight="1" x14ac:dyDescent="0.2"/>
    <row r="566" ht="118.5" customHeight="1" x14ac:dyDescent="0.2"/>
    <row r="567" ht="118.5" customHeight="1" x14ac:dyDescent="0.2"/>
    <row r="568" ht="118.5" customHeight="1" x14ac:dyDescent="0.2"/>
    <row r="569" ht="118.5" customHeight="1" x14ac:dyDescent="0.2"/>
    <row r="570" ht="118.5" customHeight="1" x14ac:dyDescent="0.2"/>
    <row r="571" ht="118.5" customHeight="1" x14ac:dyDescent="0.2"/>
    <row r="572" ht="118.5" customHeight="1" x14ac:dyDescent="0.2"/>
    <row r="573" ht="118.5" customHeight="1" x14ac:dyDescent="0.2"/>
    <row r="574" ht="118.5" customHeight="1" x14ac:dyDescent="0.2"/>
    <row r="575" ht="118.5" customHeight="1" x14ac:dyDescent="0.2"/>
    <row r="576" ht="118.5" customHeight="1" x14ac:dyDescent="0.2"/>
    <row r="577" ht="118.5" customHeight="1" x14ac:dyDescent="0.2"/>
    <row r="578" ht="118.5" customHeight="1" x14ac:dyDescent="0.2"/>
    <row r="579" ht="118.5" customHeight="1" x14ac:dyDescent="0.2"/>
    <row r="580" ht="118.5" customHeight="1" x14ac:dyDescent="0.2"/>
    <row r="581" ht="118.5" customHeight="1" x14ac:dyDescent="0.2"/>
    <row r="582" ht="118.5" customHeight="1" x14ac:dyDescent="0.2"/>
    <row r="583" ht="118.5" customHeight="1" x14ac:dyDescent="0.2"/>
    <row r="584" ht="118.5" customHeight="1" x14ac:dyDescent="0.2"/>
    <row r="585" ht="118.5" customHeight="1" x14ac:dyDescent="0.2"/>
    <row r="586" ht="118.5" customHeight="1" x14ac:dyDescent="0.2"/>
    <row r="587" ht="118.5" customHeight="1" x14ac:dyDescent="0.2"/>
    <row r="588" ht="118.5" customHeight="1" x14ac:dyDescent="0.2"/>
    <row r="589" ht="118.5" customHeight="1" x14ac:dyDescent="0.2"/>
    <row r="590" ht="118.5" customHeight="1" x14ac:dyDescent="0.2"/>
    <row r="591" ht="118.5" customHeight="1" x14ac:dyDescent="0.2"/>
    <row r="592" ht="118.5" customHeight="1" x14ac:dyDescent="0.2"/>
    <row r="593" ht="118.5" customHeight="1" x14ac:dyDescent="0.2"/>
    <row r="594" ht="118.5" customHeight="1" x14ac:dyDescent="0.2"/>
    <row r="595" ht="118.5" customHeight="1" x14ac:dyDescent="0.2"/>
    <row r="596" ht="118.5" customHeight="1" x14ac:dyDescent="0.2"/>
    <row r="597" ht="118.5" customHeight="1" x14ac:dyDescent="0.2"/>
    <row r="598" ht="118.5" customHeight="1" x14ac:dyDescent="0.2"/>
    <row r="599" ht="118.5" customHeight="1" x14ac:dyDescent="0.2"/>
    <row r="600" ht="118.5" customHeight="1" x14ac:dyDescent="0.2"/>
    <row r="601" ht="118.5" customHeight="1" x14ac:dyDescent="0.2"/>
    <row r="602" ht="118.5" customHeight="1" x14ac:dyDescent="0.2"/>
    <row r="603" ht="118.5" customHeight="1" x14ac:dyDescent="0.2"/>
    <row r="604" ht="118.5" customHeight="1" x14ac:dyDescent="0.2"/>
    <row r="605" ht="118.5" customHeight="1" x14ac:dyDescent="0.2"/>
    <row r="606" ht="118.5" customHeight="1" x14ac:dyDescent="0.2"/>
    <row r="607" ht="118.5" customHeight="1" x14ac:dyDescent="0.2"/>
    <row r="608" ht="118.5" customHeight="1" x14ac:dyDescent="0.2"/>
    <row r="609" ht="118.5" customHeight="1" x14ac:dyDescent="0.2"/>
    <row r="610" ht="118.5" customHeight="1" x14ac:dyDescent="0.2"/>
    <row r="611" ht="118.5" customHeight="1" x14ac:dyDescent="0.2"/>
    <row r="612" ht="118.5" customHeight="1" x14ac:dyDescent="0.2"/>
    <row r="613" ht="118.5" customHeight="1" x14ac:dyDescent="0.2"/>
    <row r="614" ht="118.5" customHeight="1" x14ac:dyDescent="0.2"/>
    <row r="615" ht="118.5" customHeight="1" x14ac:dyDescent="0.2"/>
    <row r="616" ht="118.5" customHeight="1" x14ac:dyDescent="0.2"/>
    <row r="617" ht="118.5" customHeight="1" x14ac:dyDescent="0.2"/>
    <row r="618" ht="118.5" customHeight="1" x14ac:dyDescent="0.2"/>
    <row r="619" ht="118.5" customHeight="1" x14ac:dyDescent="0.2"/>
    <row r="620" ht="118.5" customHeight="1" x14ac:dyDescent="0.2"/>
    <row r="621" ht="118.5" customHeight="1" x14ac:dyDescent="0.2"/>
    <row r="622" ht="118.5" customHeight="1" x14ac:dyDescent="0.2"/>
    <row r="623" ht="118.5" customHeight="1" x14ac:dyDescent="0.2"/>
    <row r="624" ht="118.5" customHeight="1" x14ac:dyDescent="0.2"/>
    <row r="625" ht="118.5" customHeight="1" x14ac:dyDescent="0.2"/>
    <row r="626" ht="118.5" customHeight="1" x14ac:dyDescent="0.2"/>
    <row r="627" ht="118.5" customHeight="1" x14ac:dyDescent="0.2"/>
    <row r="628" ht="118.5" customHeight="1" x14ac:dyDescent="0.2"/>
    <row r="629" ht="118.5" customHeight="1" x14ac:dyDescent="0.2"/>
    <row r="630" ht="118.5" customHeight="1" x14ac:dyDescent="0.2"/>
    <row r="631" ht="118.5" customHeight="1" x14ac:dyDescent="0.2"/>
    <row r="632" ht="118.5" customHeight="1" x14ac:dyDescent="0.2"/>
    <row r="633" ht="118.5" customHeight="1" x14ac:dyDescent="0.2"/>
    <row r="634" ht="118.5" customHeight="1" x14ac:dyDescent="0.2"/>
    <row r="635" ht="118.5" customHeight="1" x14ac:dyDescent="0.2"/>
    <row r="636" ht="118.5" customHeight="1" x14ac:dyDescent="0.2"/>
    <row r="637" ht="118.5" customHeight="1" x14ac:dyDescent="0.2"/>
    <row r="638" ht="118.5" customHeight="1" x14ac:dyDescent="0.2"/>
    <row r="639" ht="118.5" customHeight="1" x14ac:dyDescent="0.2"/>
    <row r="640" ht="118.5" customHeight="1" x14ac:dyDescent="0.2"/>
    <row r="641" ht="118.5" customHeight="1" x14ac:dyDescent="0.2"/>
    <row r="642" ht="118.5" customHeight="1" x14ac:dyDescent="0.2"/>
    <row r="643" ht="118.5" customHeight="1" x14ac:dyDescent="0.2"/>
    <row r="644" ht="118.5" customHeight="1" x14ac:dyDescent="0.2"/>
    <row r="645" ht="118.5" customHeight="1" x14ac:dyDescent="0.2"/>
    <row r="646" ht="118.5" customHeight="1" x14ac:dyDescent="0.2"/>
    <row r="647" ht="118.5" customHeight="1" x14ac:dyDescent="0.2"/>
    <row r="648" ht="118.5" customHeight="1" x14ac:dyDescent="0.2"/>
    <row r="649" ht="118.5" customHeight="1" x14ac:dyDescent="0.2"/>
    <row r="650" ht="118.5" customHeight="1" x14ac:dyDescent="0.2"/>
    <row r="651" ht="118.5" customHeight="1" x14ac:dyDescent="0.2"/>
    <row r="652" ht="118.5" customHeight="1" x14ac:dyDescent="0.2"/>
    <row r="653" ht="118.5" customHeight="1" x14ac:dyDescent="0.2"/>
    <row r="654" ht="118.5" customHeight="1" x14ac:dyDescent="0.2"/>
    <row r="655" ht="118.5" customHeight="1" x14ac:dyDescent="0.2"/>
    <row r="656" ht="118.5" customHeight="1" x14ac:dyDescent="0.2"/>
    <row r="657" ht="118.5" customHeight="1" x14ac:dyDescent="0.2"/>
    <row r="658" ht="118.5" customHeight="1" x14ac:dyDescent="0.2"/>
    <row r="659" ht="118.5" customHeight="1" x14ac:dyDescent="0.2"/>
    <row r="660" ht="118.5" customHeight="1" x14ac:dyDescent="0.2"/>
    <row r="661" ht="118.5" customHeight="1" x14ac:dyDescent="0.2"/>
    <row r="662" ht="118.5" customHeight="1" x14ac:dyDescent="0.2"/>
    <row r="663" ht="118.5" customHeight="1" x14ac:dyDescent="0.2"/>
    <row r="664" ht="118.5" customHeight="1" x14ac:dyDescent="0.2"/>
    <row r="665" ht="118.5" customHeight="1" x14ac:dyDescent="0.2"/>
    <row r="666" ht="118.5" customHeight="1" x14ac:dyDescent="0.2"/>
    <row r="667" ht="118.5" customHeight="1" x14ac:dyDescent="0.2"/>
    <row r="668" ht="118.5" customHeight="1" x14ac:dyDescent="0.2"/>
    <row r="669" ht="118.5" customHeight="1" x14ac:dyDescent="0.2"/>
    <row r="670" ht="118.5" customHeight="1" x14ac:dyDescent="0.2"/>
    <row r="671" ht="118.5" customHeight="1" x14ac:dyDescent="0.2"/>
    <row r="672" ht="118.5" customHeight="1" x14ac:dyDescent="0.2"/>
    <row r="673" ht="118.5" customHeight="1" x14ac:dyDescent="0.2"/>
    <row r="674" ht="118.5" customHeight="1" x14ac:dyDescent="0.2"/>
    <row r="675" ht="118.5" customHeight="1" x14ac:dyDescent="0.2"/>
    <row r="676" ht="118.5" customHeight="1" x14ac:dyDescent="0.2"/>
    <row r="677" ht="118.5" customHeight="1" x14ac:dyDescent="0.2"/>
    <row r="678" ht="118.5" customHeight="1" x14ac:dyDescent="0.2"/>
    <row r="679" ht="118.5" customHeight="1" x14ac:dyDescent="0.2"/>
    <row r="680" ht="118.5" customHeight="1" x14ac:dyDescent="0.2"/>
    <row r="681" ht="118.5" customHeight="1" x14ac:dyDescent="0.2"/>
    <row r="682" ht="118.5" customHeight="1" x14ac:dyDescent="0.2"/>
    <row r="683" ht="118.5" customHeight="1" x14ac:dyDescent="0.2"/>
    <row r="684" ht="118.5" customHeight="1" x14ac:dyDescent="0.2"/>
    <row r="685" ht="118.5" customHeight="1" x14ac:dyDescent="0.2"/>
    <row r="686" ht="118.5" customHeight="1" x14ac:dyDescent="0.2"/>
    <row r="687" ht="118.5" customHeight="1" x14ac:dyDescent="0.2"/>
    <row r="688" ht="118.5" customHeight="1" x14ac:dyDescent="0.2"/>
    <row r="689" ht="118.5" customHeight="1" x14ac:dyDescent="0.2"/>
    <row r="690" ht="118.5" customHeight="1" x14ac:dyDescent="0.2"/>
    <row r="691" ht="118.5" customHeight="1" x14ac:dyDescent="0.2"/>
    <row r="692" ht="118.5" customHeight="1" x14ac:dyDescent="0.2"/>
    <row r="693" ht="118.5" customHeight="1" x14ac:dyDescent="0.2"/>
    <row r="694" ht="118.5" customHeight="1" x14ac:dyDescent="0.2"/>
    <row r="695" ht="118.5" customHeight="1" x14ac:dyDescent="0.2"/>
    <row r="696" ht="118.5" customHeight="1" x14ac:dyDescent="0.2"/>
    <row r="697" ht="118.5" customHeight="1" x14ac:dyDescent="0.2"/>
    <row r="698" ht="118.5" customHeight="1" x14ac:dyDescent="0.2"/>
    <row r="699" ht="118.5" customHeight="1" x14ac:dyDescent="0.2"/>
    <row r="700" ht="118.5" customHeight="1" x14ac:dyDescent="0.2"/>
    <row r="701" ht="118.5" customHeight="1" x14ac:dyDescent="0.2"/>
    <row r="702" ht="118.5" customHeight="1" x14ac:dyDescent="0.2"/>
    <row r="703" ht="118.5" customHeight="1" x14ac:dyDescent="0.2"/>
    <row r="704" ht="118.5" customHeight="1" x14ac:dyDescent="0.2"/>
    <row r="705" ht="118.5" customHeight="1" x14ac:dyDescent="0.2"/>
    <row r="706" ht="118.5" customHeight="1" x14ac:dyDescent="0.2"/>
    <row r="707" ht="118.5" customHeight="1" x14ac:dyDescent="0.2"/>
    <row r="708" ht="118.5" customHeight="1" x14ac:dyDescent="0.2"/>
    <row r="709" ht="118.5" customHeight="1" x14ac:dyDescent="0.2"/>
    <row r="710" ht="118.5" customHeight="1" x14ac:dyDescent="0.2"/>
    <row r="711" ht="118.5" customHeight="1" x14ac:dyDescent="0.2"/>
    <row r="712" ht="118.5" customHeight="1" x14ac:dyDescent="0.2"/>
    <row r="713" ht="118.5" customHeight="1" x14ac:dyDescent="0.2"/>
    <row r="714" ht="118.5" customHeight="1" x14ac:dyDescent="0.2"/>
    <row r="715" ht="118.5" customHeight="1" x14ac:dyDescent="0.2"/>
    <row r="716" ht="118.5" customHeight="1" x14ac:dyDescent="0.2"/>
    <row r="717" ht="118.5" customHeight="1" x14ac:dyDescent="0.2"/>
    <row r="718" ht="118.5" customHeight="1" x14ac:dyDescent="0.2"/>
    <row r="719" ht="118.5" customHeight="1" x14ac:dyDescent="0.2"/>
    <row r="720" ht="118.5" customHeight="1" x14ac:dyDescent="0.2"/>
    <row r="721" ht="118.5" customHeight="1" x14ac:dyDescent="0.2"/>
    <row r="722" ht="118.5" customHeight="1" x14ac:dyDescent="0.2"/>
    <row r="723" ht="118.5" customHeight="1" x14ac:dyDescent="0.2"/>
    <row r="724" ht="118.5" customHeight="1" x14ac:dyDescent="0.2"/>
    <row r="725" ht="118.5" customHeight="1" x14ac:dyDescent="0.2"/>
    <row r="726" ht="118.5" customHeight="1" x14ac:dyDescent="0.2"/>
    <row r="727" ht="118.5" customHeight="1" x14ac:dyDescent="0.2"/>
    <row r="728" ht="118.5" customHeight="1" x14ac:dyDescent="0.2"/>
    <row r="729" ht="118.5" customHeight="1" x14ac:dyDescent="0.2"/>
    <row r="730" ht="118.5" customHeight="1" x14ac:dyDescent="0.2"/>
    <row r="731" ht="118.5" customHeight="1" x14ac:dyDescent="0.2"/>
    <row r="732" ht="118.5" customHeight="1" x14ac:dyDescent="0.2"/>
    <row r="733" ht="118.5" customHeight="1" x14ac:dyDescent="0.2"/>
    <row r="734" ht="118.5" customHeight="1" x14ac:dyDescent="0.2"/>
    <row r="735" ht="118.5" customHeight="1" x14ac:dyDescent="0.2"/>
    <row r="736" ht="118.5" customHeight="1" x14ac:dyDescent="0.2"/>
    <row r="737" ht="118.5" customHeight="1" x14ac:dyDescent="0.2"/>
    <row r="738" ht="118.5" customHeight="1" x14ac:dyDescent="0.2"/>
    <row r="739" ht="118.5" customHeight="1" x14ac:dyDescent="0.2"/>
    <row r="740" ht="118.5" customHeight="1" x14ac:dyDescent="0.2"/>
    <row r="741" ht="118.5" customHeight="1" x14ac:dyDescent="0.2"/>
    <row r="742" ht="118.5" customHeight="1" x14ac:dyDescent="0.2"/>
    <row r="743" ht="118.5" customHeight="1" x14ac:dyDescent="0.2"/>
    <row r="744" ht="118.5" customHeight="1" x14ac:dyDescent="0.2"/>
    <row r="745" ht="118.5" customHeight="1" x14ac:dyDescent="0.2"/>
    <row r="746" ht="118.5" customHeight="1" x14ac:dyDescent="0.2"/>
    <row r="747" ht="118.5" customHeight="1" x14ac:dyDescent="0.2"/>
    <row r="748" ht="118.5" customHeight="1" x14ac:dyDescent="0.2"/>
    <row r="749" ht="118.5" customHeight="1" x14ac:dyDescent="0.2"/>
    <row r="750" ht="118.5" customHeight="1" x14ac:dyDescent="0.2"/>
    <row r="751" ht="118.5" customHeight="1" x14ac:dyDescent="0.2"/>
    <row r="752" ht="118.5" customHeight="1" x14ac:dyDescent="0.2"/>
    <row r="753" ht="118.5" customHeight="1" x14ac:dyDescent="0.2"/>
    <row r="754" ht="118.5" customHeight="1" x14ac:dyDescent="0.2"/>
    <row r="755" ht="118.5" customHeight="1" x14ac:dyDescent="0.2"/>
    <row r="756" ht="118.5" customHeight="1" x14ac:dyDescent="0.2"/>
    <row r="757" ht="118.5" customHeight="1" x14ac:dyDescent="0.2"/>
    <row r="758" ht="118.5" customHeight="1" x14ac:dyDescent="0.2"/>
    <row r="759" ht="118.5" customHeight="1" x14ac:dyDescent="0.2"/>
    <row r="760" ht="118.5" customHeight="1" x14ac:dyDescent="0.2"/>
    <row r="761" ht="118.5" customHeight="1" x14ac:dyDescent="0.2"/>
    <row r="762" ht="118.5" customHeight="1" x14ac:dyDescent="0.2"/>
    <row r="763" ht="118.5" customHeight="1" x14ac:dyDescent="0.2"/>
    <row r="764" ht="118.5" customHeight="1" x14ac:dyDescent="0.2"/>
    <row r="765" ht="118.5" customHeight="1" x14ac:dyDescent="0.2"/>
    <row r="766" ht="118.5" customHeight="1" x14ac:dyDescent="0.2"/>
    <row r="767" ht="118.5" customHeight="1" x14ac:dyDescent="0.2"/>
    <row r="768" ht="118.5" customHeight="1" x14ac:dyDescent="0.2"/>
    <row r="769" ht="118.5" customHeight="1" x14ac:dyDescent="0.2"/>
    <row r="770" ht="118.5" customHeight="1" x14ac:dyDescent="0.2"/>
    <row r="771" ht="118.5" customHeight="1" x14ac:dyDescent="0.2"/>
    <row r="772" ht="118.5" customHeight="1" x14ac:dyDescent="0.2"/>
    <row r="773" ht="118.5" customHeight="1" x14ac:dyDescent="0.2"/>
    <row r="774" ht="118.5" customHeight="1" x14ac:dyDescent="0.2"/>
    <row r="775" ht="118.5" customHeight="1" x14ac:dyDescent="0.2"/>
    <row r="776" ht="118.5" customHeight="1" x14ac:dyDescent="0.2"/>
    <row r="777" ht="118.5" customHeight="1" x14ac:dyDescent="0.2"/>
    <row r="778" ht="118.5" customHeight="1" x14ac:dyDescent="0.2"/>
    <row r="779" ht="118.5" customHeight="1" x14ac:dyDescent="0.2"/>
    <row r="780" ht="118.5" customHeight="1" x14ac:dyDescent="0.2"/>
    <row r="781" ht="118.5" customHeight="1" x14ac:dyDescent="0.2"/>
    <row r="782" ht="118.5" customHeight="1" x14ac:dyDescent="0.2"/>
    <row r="783" ht="118.5" customHeight="1" x14ac:dyDescent="0.2"/>
    <row r="784" ht="118.5" customHeight="1" x14ac:dyDescent="0.2"/>
    <row r="785" ht="118.5" customHeight="1" x14ac:dyDescent="0.2"/>
    <row r="786" ht="118.5" customHeight="1" x14ac:dyDescent="0.2"/>
    <row r="787" ht="118.5" customHeight="1" x14ac:dyDescent="0.2"/>
    <row r="788" ht="118.5" customHeight="1" x14ac:dyDescent="0.2"/>
    <row r="789" ht="118.5" customHeight="1" x14ac:dyDescent="0.2"/>
    <row r="790" ht="118.5" customHeight="1" x14ac:dyDescent="0.2"/>
    <row r="791" ht="118.5" customHeight="1" x14ac:dyDescent="0.2"/>
    <row r="792" ht="118.5" customHeight="1" x14ac:dyDescent="0.2"/>
    <row r="793" ht="118.5" customHeight="1" x14ac:dyDescent="0.2"/>
    <row r="794" ht="118.5" customHeight="1" x14ac:dyDescent="0.2"/>
    <row r="795" ht="118.5" customHeight="1" x14ac:dyDescent="0.2"/>
    <row r="796" ht="118.5" customHeight="1" x14ac:dyDescent="0.2"/>
    <row r="797" ht="118.5" customHeight="1" x14ac:dyDescent="0.2"/>
    <row r="798" ht="118.5" customHeight="1" x14ac:dyDescent="0.2"/>
    <row r="799" ht="118.5" customHeight="1" x14ac:dyDescent="0.2"/>
    <row r="800" ht="118.5" customHeight="1" x14ac:dyDescent="0.2"/>
    <row r="801" ht="118.5" customHeight="1" x14ac:dyDescent="0.2"/>
    <row r="802" ht="118.5" customHeight="1" x14ac:dyDescent="0.2"/>
    <row r="803" ht="118.5" customHeight="1" x14ac:dyDescent="0.2"/>
    <row r="804" ht="118.5" customHeight="1" x14ac:dyDescent="0.2"/>
    <row r="805" ht="118.5" customHeight="1" x14ac:dyDescent="0.2"/>
    <row r="806" ht="118.5" customHeight="1" x14ac:dyDescent="0.2"/>
    <row r="807" ht="118.5" customHeight="1" x14ac:dyDescent="0.2"/>
    <row r="808" ht="118.5" customHeight="1" x14ac:dyDescent="0.2"/>
    <row r="809" ht="118.5" customHeight="1" x14ac:dyDescent="0.2"/>
    <row r="810" ht="118.5" customHeight="1" x14ac:dyDescent="0.2"/>
    <row r="811" ht="118.5" customHeight="1" x14ac:dyDescent="0.2"/>
    <row r="812" ht="118.5" customHeight="1" x14ac:dyDescent="0.2"/>
    <row r="813" ht="118.5" customHeight="1" x14ac:dyDescent="0.2"/>
    <row r="814" ht="118.5" customHeight="1" x14ac:dyDescent="0.2"/>
    <row r="815" ht="118.5" customHeight="1" x14ac:dyDescent="0.2"/>
    <row r="816" ht="118.5" customHeight="1" x14ac:dyDescent="0.2"/>
    <row r="817" ht="118.5" customHeight="1" x14ac:dyDescent="0.2"/>
    <row r="818" ht="118.5" customHeight="1" x14ac:dyDescent="0.2"/>
    <row r="819" ht="118.5" customHeight="1" x14ac:dyDescent="0.2"/>
    <row r="820" ht="118.5" customHeight="1" x14ac:dyDescent="0.2"/>
    <row r="821" ht="118.5" customHeight="1" x14ac:dyDescent="0.2"/>
    <row r="822" ht="118.5" customHeight="1" x14ac:dyDescent="0.2"/>
    <row r="823" ht="118.5" customHeight="1" x14ac:dyDescent="0.2"/>
    <row r="824" ht="118.5" customHeight="1" x14ac:dyDescent="0.2"/>
    <row r="825" ht="118.5" customHeight="1" x14ac:dyDescent="0.2"/>
    <row r="826" ht="118.5" customHeight="1" x14ac:dyDescent="0.2"/>
    <row r="827" ht="118.5" customHeight="1" x14ac:dyDescent="0.2"/>
    <row r="828" ht="118.5" customHeight="1" x14ac:dyDescent="0.2"/>
    <row r="829" ht="118.5" customHeight="1" x14ac:dyDescent="0.2"/>
    <row r="830" ht="118.5" customHeight="1" x14ac:dyDescent="0.2"/>
    <row r="831" ht="118.5" customHeight="1" x14ac:dyDescent="0.2"/>
  </sheetData>
  <phoneticPr fontId="1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AVAILABLE QUANTITY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2023-04-17T17:37:56Z</cp:lastPrinted>
  <dcterms:created xsi:type="dcterms:W3CDTF">2022-07-12T12:44:14Z</dcterms:created>
  <dcterms:modified xsi:type="dcterms:W3CDTF">2023-05-02T13:40:58Z</dcterms:modified>
</cp:coreProperties>
</file>